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icgplc.sharepoint.com/sites/AccountsData/Shared Documents/General/IMG/1. Results/2. Interim results/Interims November 2022/Datapack/"/>
    </mc:Choice>
  </mc:AlternateContent>
  <xr:revisionPtr revIDLastSave="10" documentId="8_{075517F5-E80E-4A27-9BFF-168A8F848211}" xr6:coauthVersionLast="47" xr6:coauthVersionMax="47" xr10:uidLastSave="{0E1FB6A4-BC2F-4836-89A6-F061261737F5}"/>
  <bookViews>
    <workbookView xWindow="-12260" yWindow="-18110" windowWidth="29020" windowHeight="17620" tabRatio="944" xr2:uid="{0B379139-B16B-4DDF-99F0-9C824B98DB63}"/>
  </bookViews>
  <sheets>
    <sheet name="Cover" sheetId="6" r:id="rId1"/>
    <sheet name="Investment activity&gt;&gt;&gt;" sheetId="18" r:id="rId2"/>
    <sheet name="Funds Raised" sheetId="12" r:id="rId3"/>
    <sheet name="Funds Realised" sheetId="15" r:id="rId4"/>
    <sheet name="Funds Deployed" sheetId="14" r:id="rId5"/>
    <sheet name="Fund information&gt;&gt;&gt;" sheetId="19" r:id="rId6"/>
    <sheet name="Structured &amp; Private Equity" sheetId="1" r:id="rId7"/>
    <sheet name="Private Debt" sheetId="7" r:id="rId8"/>
    <sheet name="Real Assets" sheetId="8" r:id="rId9"/>
    <sheet name="Credit" sheetId="4" r:id="rId10"/>
    <sheet name="Credit continued" sheetId="16" r:id="rId11"/>
    <sheet name="Fund performance&gt;&gt;&gt;" sheetId="20" r:id="rId12"/>
    <sheet name="Structured &amp; Private Equity (2)" sheetId="9" r:id="rId13"/>
    <sheet name="Private Debt- sep" sheetId="2" state="hidden" r:id="rId14"/>
    <sheet name="Private Debt (2)" sheetId="10" r:id="rId15"/>
    <sheet name="Real Assets- sep" sheetId="3" state="hidden" r:id="rId16"/>
    <sheet name="Real Assets (2)" sheetId="11" r:id="rId17"/>
    <sheet name="Balance sheet inv. port.&gt;&gt;&gt;" sheetId="21" r:id="rId18"/>
    <sheet name="Balance sheet" sheetId="17" r:id="rId19"/>
    <sheet name="Disclaimer" sheetId="5" r:id="rId20"/>
  </sheets>
  <definedNames>
    <definedName name="_xlnm.Print_Area" localSheetId="0">Cover!$A$1:$N$34</definedName>
    <definedName name="_xlnm.Print_Area" localSheetId="5">'Fund information&gt;&gt;&gt;'!$A$1:$N$34</definedName>
    <definedName name="_xlnm.Print_Area" localSheetId="11">'Fund performance&gt;&gt;&gt;'!$A$1:$N$34</definedName>
    <definedName name="_xlnm.Print_Area" localSheetId="1">'Investment activity&gt;&gt;&gt;'!$A$1:$N$34</definedName>
    <definedName name="_xlnm.Print_Area" localSheetId="7">'Private Debt'!$A$1:$O$25</definedName>
    <definedName name="_xlnm.Print_Area" localSheetId="14">'Private Debt (2)'!$A$1:$L$16</definedName>
    <definedName name="_xlnm.Print_Area" localSheetId="13">'Private Debt- sep'!$B$1:$N$26</definedName>
    <definedName name="_xlnm.Print_Area" localSheetId="8">'Real Assets'!$A$1:$O$32</definedName>
    <definedName name="_xlnm.Print_Area" localSheetId="16">'Real Assets (2)'!$A$1:$L$27</definedName>
    <definedName name="_xlnm.Print_Area" localSheetId="6">'Structured &amp; Private Equity'!$A$1:$O$36</definedName>
    <definedName name="_xlnm.Print_Area" localSheetId="12">'Structured &amp; Private Equity (2)'!$A$1:$L$29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9" l="1"/>
  <c r="O23" i="8" l="1"/>
  <c r="N23" i="8" l="1"/>
  <c r="I32" i="8" l="1"/>
</calcChain>
</file>

<file path=xl/sharedStrings.xml><?xml version="1.0" encoding="utf-8"?>
<sst xmlns="http://schemas.openxmlformats.org/spreadsheetml/2006/main" count="1206" uniqueCount="361">
  <si>
    <t>Curr. (‘m)</t>
  </si>
  <si>
    <t>Fee basis</t>
  </si>
  <si>
    <t>Perf. Fee</t>
  </si>
  <si>
    <t>Fund Status</t>
  </si>
  <si>
    <t>Starts</t>
  </si>
  <si>
    <t>Ends</t>
  </si>
  <si>
    <t>AUM</t>
  </si>
  <si>
    <t>FE AUM</t>
  </si>
  <si>
    <t>European Fund 2006 B</t>
  </si>
  <si>
    <t>EUR</t>
  </si>
  <si>
    <t>-</t>
  </si>
  <si>
    <t>Realisation</t>
  </si>
  <si>
    <t>N/A</t>
  </si>
  <si>
    <t>Europe V</t>
  </si>
  <si>
    <t>Europe VI</t>
  </si>
  <si>
    <t>Europe VII</t>
  </si>
  <si>
    <t>Europe VIII</t>
  </si>
  <si>
    <t>Fundraising/ Investing</t>
  </si>
  <si>
    <t>Committed</t>
  </si>
  <si>
    <t>USD</t>
  </si>
  <si>
    <t>Fund III</t>
  </si>
  <si>
    <t>Fund IV</t>
  </si>
  <si>
    <t>Investing</t>
  </si>
  <si>
    <t>European Mid-Market</t>
  </si>
  <si>
    <t>Recovery 2008 B</t>
  </si>
  <si>
    <t>Invested</t>
  </si>
  <si>
    <t>Recovery Fund II</t>
  </si>
  <si>
    <t>Fund</t>
  </si>
  <si>
    <t>Fund II</t>
  </si>
  <si>
    <t>GBP</t>
  </si>
  <si>
    <t>Listed Investment Trust</t>
  </si>
  <si>
    <t>NAV</t>
  </si>
  <si>
    <t>Mandates and Co-Investment Vehicles</t>
  </si>
  <si>
    <t>Senior Debt Partners: total</t>
  </si>
  <si>
    <t>N. American Private Debt:</t>
  </si>
  <si>
    <t>Fund I</t>
  </si>
  <si>
    <t>N. American Private Debt: total</t>
  </si>
  <si>
    <t>Australian Loans:</t>
  </si>
  <si>
    <t>Australian Senior Loan Fund</t>
  </si>
  <si>
    <t>AUD</t>
  </si>
  <si>
    <t>Australian Loans: total</t>
  </si>
  <si>
    <t>Private Debt: total</t>
  </si>
  <si>
    <t>Real Estate Senior Debt :</t>
  </si>
  <si>
    <t>Senior Secured UK Property Debt</t>
  </si>
  <si>
    <t>Real Estate Senior Debt: total</t>
  </si>
  <si>
    <t>Real Estate Partnership Capital:</t>
  </si>
  <si>
    <t>Fund V*</t>
  </si>
  <si>
    <t>Final Close + 3 Years</t>
  </si>
  <si>
    <t>Real Estate Partnership Capital: total</t>
  </si>
  <si>
    <t>Real Estate Development:</t>
  </si>
  <si>
    <t>Longbow Development Fund</t>
  </si>
  <si>
    <t>Real Estate Development: total</t>
  </si>
  <si>
    <t>Sale and Leaseback:</t>
  </si>
  <si>
    <t>1, 094</t>
  </si>
  <si>
    <t>Sale and Leaseback: total</t>
  </si>
  <si>
    <t>Real Estate: total</t>
  </si>
  <si>
    <t>Infrastructure Equity:</t>
  </si>
  <si>
    <t>Infrastructure Equity: total</t>
  </si>
  <si>
    <t>Infrastructure : total</t>
  </si>
  <si>
    <t>Real Assets: total</t>
  </si>
  <si>
    <t>Eurocredit Investment I</t>
  </si>
  <si>
    <t>Senior Secured Credit Fund</t>
  </si>
  <si>
    <t>Open ended</t>
  </si>
  <si>
    <t>Global Loan Fund</t>
  </si>
  <si>
    <t>European Senior Loan Fund</t>
  </si>
  <si>
    <t>Alternative Credit Fund</t>
  </si>
  <si>
    <t>Structured Special Opportunities</t>
  </si>
  <si>
    <t>ICG Secured Finance Fund</t>
  </si>
  <si>
    <t>Total Credit Fund</t>
  </si>
  <si>
    <t>Global Total Credit</t>
  </si>
  <si>
    <t>ICG US CLO 2014-1</t>
  </si>
  <si>
    <t>ICG US CLO 2014-2</t>
  </si>
  <si>
    <t>ICG US CLO 2014-3</t>
  </si>
  <si>
    <t>ICG US CLO 2015-1</t>
  </si>
  <si>
    <t>ICG US CLO 2015-2</t>
  </si>
  <si>
    <t>ICG US CLO 2016-1</t>
  </si>
  <si>
    <t>ICG US CLO 2017-1</t>
  </si>
  <si>
    <t>ICG US CLO 2018-1</t>
  </si>
  <si>
    <t>ICG US CLO 2018-2</t>
  </si>
  <si>
    <t>ICG US CLO 2018-3</t>
  </si>
  <si>
    <t>ICG US CLO 2020-1</t>
  </si>
  <si>
    <t>ICG US CLO 2021-1</t>
  </si>
  <si>
    <t>ICG US CLO 2021-2</t>
  </si>
  <si>
    <t>St Pauls III</t>
  </si>
  <si>
    <t>St Pauls IV</t>
  </si>
  <si>
    <t>St Pauls VII</t>
  </si>
  <si>
    <t>St Pauls VIII</t>
  </si>
  <si>
    <t>St Pauls IX</t>
  </si>
  <si>
    <t>St Pauls X</t>
  </si>
  <si>
    <t>St Pauls XI</t>
  </si>
  <si>
    <t>St Pauls XII</t>
  </si>
  <si>
    <t>ICG Euro CLO 2021-1</t>
  </si>
  <si>
    <t>Credit: total</t>
  </si>
  <si>
    <t>Other Balance Sheet Investments</t>
  </si>
  <si>
    <t>20% share of 20% fee. 
Hurdle: 8%</t>
  </si>
  <si>
    <t>Structured and Private Equity</t>
  </si>
  <si>
    <r>
      <t>TP AUM</t>
    </r>
    <r>
      <rPr>
        <b/>
        <vertAlign val="superscript"/>
        <sz val="8"/>
        <color theme="0"/>
        <rFont val="Calibri"/>
        <family val="2"/>
        <scheme val="minor"/>
      </rPr>
      <t>1</t>
    </r>
  </si>
  <si>
    <r>
      <t>ICG</t>
    </r>
    <r>
      <rPr>
        <b/>
        <vertAlign val="superscript"/>
        <sz val="8"/>
        <color theme="0"/>
        <rFont val="Calibri"/>
        <family val="2"/>
        <scheme val="minor"/>
      </rPr>
      <t>2</t>
    </r>
  </si>
  <si>
    <r>
      <t>ICG drawn</t>
    </r>
    <r>
      <rPr>
        <b/>
        <vertAlign val="superscript"/>
        <sz val="8"/>
        <color theme="0"/>
        <rFont val="Calibri"/>
        <family val="2"/>
        <scheme val="minor"/>
      </rPr>
      <t>3</t>
    </r>
    <r>
      <rPr>
        <b/>
        <sz val="8"/>
        <color theme="0"/>
        <rFont val="Calibri"/>
        <family val="2"/>
        <scheme val="minor"/>
      </rPr>
      <t xml:space="preserve">
(£m)</t>
    </r>
  </si>
  <si>
    <r>
      <t>Mgmt fee</t>
    </r>
    <r>
      <rPr>
        <b/>
        <vertAlign val="superscript"/>
        <sz val="8"/>
        <color theme="0"/>
        <rFont val="Calibri"/>
        <family val="2"/>
        <scheme val="minor"/>
      </rPr>
      <t>4</t>
    </r>
  </si>
  <si>
    <t>Private Debt</t>
  </si>
  <si>
    <t>Real Assets</t>
  </si>
  <si>
    <t>Credit</t>
  </si>
  <si>
    <t>* Third-party AUM includes co-mingled funds and mandates. The third-party AUM and third-party fee-earning AUM as at 30 September 2021 excludes mandates.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</si>
  <si>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 Third-party fee-earning AUM excludes undrawn commitments.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</si>
  <si>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</si>
  <si>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Disclaimer</t>
  </si>
  <si>
    <t>Senior Debt Partners*:</t>
  </si>
  <si>
    <t>20% share of 20% fee.Hurdle: 8%</t>
  </si>
  <si>
    <t>Fund VI*</t>
  </si>
  <si>
    <t>20% share of 15% fee. 
Hurdle: 7%</t>
  </si>
  <si>
    <t>20% share of 15% fee. Hurdle: 4%-7%
20% share of 20% fee. Hurdle: 7%</t>
  </si>
  <si>
    <t>20% share of 20% fee. 
Hurdle: 9%</t>
  </si>
  <si>
    <t>10% share of 20% fee. 
Hurdle: 8%</t>
  </si>
  <si>
    <t>20% share of 20% fee. 
Hurdle: 6%</t>
  </si>
  <si>
    <t>Hurdle</t>
  </si>
  <si>
    <t>Third-party fee earning</t>
  </si>
  <si>
    <t>Japan</t>
  </si>
  <si>
    <t>NA</t>
  </si>
  <si>
    <t>ICG plc share</t>
  </si>
  <si>
    <t>Fund IV A</t>
  </si>
  <si>
    <t>Fund IV B</t>
  </si>
  <si>
    <t>Fund III B</t>
  </si>
  <si>
    <t>Fund III C</t>
  </si>
  <si>
    <t>Fund IV C</t>
  </si>
  <si>
    <t>ICG US CLO 2021-3</t>
  </si>
  <si>
    <t>ICG US CLO 2021-4</t>
  </si>
  <si>
    <t>Fund V</t>
  </si>
  <si>
    <t xml:space="preserve">Total </t>
  </si>
  <si>
    <t xml:space="preserve">Realised </t>
  </si>
  <si>
    <t>Remaining</t>
  </si>
  <si>
    <t>Total</t>
  </si>
  <si>
    <t>IRR</t>
  </si>
  <si>
    <t>Net DPI</t>
  </si>
  <si>
    <t xml:space="preserve">N/A </t>
  </si>
  <si>
    <t>Unrealised MOIC</t>
  </si>
  <si>
    <t>Total MOIC</t>
  </si>
  <si>
    <t>Currency</t>
  </si>
  <si>
    <t>Co-invest/ Mandates</t>
  </si>
  <si>
    <t>European Corporate</t>
  </si>
  <si>
    <t>Strategic Equity IV</t>
  </si>
  <si>
    <t>Strategic Equity</t>
  </si>
  <si>
    <t>Recovery II</t>
  </si>
  <si>
    <t>Recovery Fund</t>
  </si>
  <si>
    <t>Asia Pacific Corporate</t>
  </si>
  <si>
    <t>Senior Debt Partners IV</t>
  </si>
  <si>
    <t>Multiple</t>
  </si>
  <si>
    <t>Senior Debt Partners</t>
  </si>
  <si>
    <t xml:space="preserve"> N/A </t>
  </si>
  <si>
    <t>Real Estate Partnership Capital III</t>
  </si>
  <si>
    <t>Real Estate Partnership Capital IV</t>
  </si>
  <si>
    <t>Real Estate Partnership Capital V</t>
  </si>
  <si>
    <t>Real Estate Partnership Capital VI</t>
  </si>
  <si>
    <t>Real Estate Partnership Capital</t>
  </si>
  <si>
    <t>Real Estate Senior Debt</t>
  </si>
  <si>
    <t>Sale and Leaseback Fund</t>
  </si>
  <si>
    <t>Infrastructure Equity Fund</t>
  </si>
  <si>
    <t>LP Secondaries</t>
  </si>
  <si>
    <t>Real Estate Senior Debt V</t>
  </si>
  <si>
    <t>European CLOs</t>
  </si>
  <si>
    <t>US CLOs</t>
  </si>
  <si>
    <t>Global Total Credit Fund</t>
  </si>
  <si>
    <t>Liquid Credit</t>
  </si>
  <si>
    <t>Fund VI</t>
  </si>
  <si>
    <t>Fund VII</t>
  </si>
  <si>
    <t>Strategic Equity III</t>
  </si>
  <si>
    <t>Recovery Funds</t>
  </si>
  <si>
    <t>Real Estate Development</t>
  </si>
  <si>
    <t>Senior Debt Partners*</t>
  </si>
  <si>
    <t>Australian Loans</t>
  </si>
  <si>
    <t>Sale and Leaseback</t>
  </si>
  <si>
    <t>Infrastructure Equity</t>
  </si>
  <si>
    <t>Syndicated Loans</t>
  </si>
  <si>
    <t>Structured Credit</t>
  </si>
  <si>
    <t>Secured Finance</t>
  </si>
  <si>
    <t>Multi-Asset Credit</t>
  </si>
  <si>
    <t>CLOs</t>
  </si>
  <si>
    <t>US CLO</t>
  </si>
  <si>
    <t>* From Direct Investment Funds</t>
  </si>
  <si>
    <t>Co-invests &amp; Mandates</t>
  </si>
  <si>
    <t>Funds realised</t>
  </si>
  <si>
    <t>Funds deployment*</t>
  </si>
  <si>
    <t>ICAP III</t>
  </si>
  <si>
    <t>ICAP IV</t>
  </si>
  <si>
    <t>JPY</t>
  </si>
  <si>
    <t>Senior Debt Program II</t>
  </si>
  <si>
    <t>European High Yield Fund</t>
  </si>
  <si>
    <t>Fund III A</t>
  </si>
  <si>
    <t>Longbow Development Fund (II)</t>
  </si>
  <si>
    <t>Longbow Development Fund (I)</t>
  </si>
  <si>
    <t>LCY(‘m)</t>
  </si>
  <si>
    <t>USD(‘m)</t>
  </si>
  <si>
    <t>Third-party</t>
  </si>
  <si>
    <t>20% of 12.5% / 15%</t>
  </si>
  <si>
    <t>8% / 20%</t>
  </si>
  <si>
    <t>St Pauls II</t>
  </si>
  <si>
    <t>St Pauls V</t>
  </si>
  <si>
    <t>St Pauls VI</t>
  </si>
  <si>
    <t>Europe Mid-Market I</t>
  </si>
  <si>
    <t>Fundraising</t>
  </si>
  <si>
    <t>20% of 20%</t>
  </si>
  <si>
    <t xml:space="preserve"> * Estimated ICG plc commitment. Subject to final terms to be agreed upon final close. </t>
  </si>
  <si>
    <t>Curr (‘m)</t>
  </si>
  <si>
    <t>* Third-party fee-earning AUM excludes undrawn commitments.</t>
  </si>
  <si>
    <t>Japan A-ICG</t>
  </si>
  <si>
    <t xml:space="preserve">* Third-party AUM includes co-mingled funds and mandates. </t>
  </si>
  <si>
    <t>Senior Debt Partners V</t>
  </si>
  <si>
    <t>Sale and Leaseback II</t>
  </si>
  <si>
    <t>Senior Debt Partners III</t>
  </si>
  <si>
    <t>Japan A</t>
  </si>
  <si>
    <t>Fund V A</t>
  </si>
  <si>
    <t>Fund V C</t>
  </si>
  <si>
    <t>TBC</t>
  </si>
  <si>
    <t xml:space="preserve">20% of 10% </t>
  </si>
  <si>
    <t>ICG US CLO 2022-1</t>
  </si>
  <si>
    <t>ICG Euro CLO 2022-1</t>
  </si>
  <si>
    <t>Third-party AUM raised H1 FY23</t>
  </si>
  <si>
    <t>Third-party fee-earning AUM realised H1 FY23</t>
  </si>
  <si>
    <t>Third-party AUM deployment H1 FY23</t>
  </si>
  <si>
    <t>NAPD I</t>
  </si>
  <si>
    <t>NAPD II</t>
  </si>
  <si>
    <t>Senior Debt Partners II</t>
  </si>
  <si>
    <t>Senior Debt Program I</t>
  </si>
  <si>
    <t>Senior Debt Program III</t>
  </si>
  <si>
    <t>Senior Debt Program IV</t>
  </si>
  <si>
    <t>Senior Debt Program V</t>
  </si>
  <si>
    <t>Fund II*</t>
  </si>
  <si>
    <t>Fund III*</t>
  </si>
  <si>
    <t>Fund IV*</t>
  </si>
  <si>
    <t>* Cost of Investment and Value of Investments figures represent those of underlying deals, with gross MOIC and IRR figures being reported after taking into account the use of bridge and also recycling proceeds into new deals.</t>
  </si>
  <si>
    <t>0.07x</t>
  </si>
  <si>
    <t>1.20x</t>
  </si>
  <si>
    <t>1.11x</t>
  </si>
  <si>
    <t>Fundraising / Investing</t>
  </si>
  <si>
    <t>Jun-22</t>
  </si>
  <si>
    <t>7% / 20%</t>
  </si>
  <si>
    <t>* Data as at 30 June 2022</t>
  </si>
  <si>
    <t>Funds raised</t>
  </si>
  <si>
    <t>Structured and Private Equity: total</t>
  </si>
  <si>
    <t>Third-party AUM 
realised H1 FY23</t>
  </si>
  <si>
    <t xml:space="preserve">Fund </t>
  </si>
  <si>
    <r>
      <t>TP AUM</t>
    </r>
    <r>
      <rPr>
        <b/>
        <vertAlign val="superscript"/>
        <sz val="10"/>
        <color theme="0"/>
        <rFont val="Calibri"/>
        <family val="2"/>
        <scheme val="minor"/>
      </rPr>
      <t>1</t>
    </r>
  </si>
  <si>
    <r>
      <t>ICG</t>
    </r>
    <r>
      <rPr>
        <b/>
        <vertAlign val="superscript"/>
        <sz val="10"/>
        <color theme="0"/>
        <rFont val="Calibri"/>
        <family val="2"/>
        <scheme val="minor"/>
      </rPr>
      <t>2</t>
    </r>
  </si>
  <si>
    <r>
      <t>Fee%</t>
    </r>
    <r>
      <rPr>
        <b/>
        <vertAlign val="superscript"/>
        <sz val="10"/>
        <color theme="0"/>
        <rFont val="Calibri"/>
        <family val="2"/>
        <scheme val="minor"/>
      </rPr>
      <t>4</t>
    </r>
  </si>
  <si>
    <r>
      <t>Invested</t>
    </r>
    <r>
      <rPr>
        <vertAlign val="superscript"/>
        <sz val="8"/>
        <color rgb="FF000000"/>
        <rFont val="Calibri"/>
        <family val="2"/>
        <scheme val="minor"/>
      </rPr>
      <t>6</t>
    </r>
  </si>
  <si>
    <t>European Corporate:</t>
  </si>
  <si>
    <t>European Corporate: total</t>
  </si>
  <si>
    <t>Asia Pacific Corporate:</t>
  </si>
  <si>
    <t>Asia Pacific Corporate: total</t>
  </si>
  <si>
    <t>Recovery Funds:</t>
  </si>
  <si>
    <t>Recovery Funds: total</t>
  </si>
  <si>
    <t>Strategic Equity:</t>
  </si>
  <si>
    <t>Strategic Equity: total</t>
  </si>
  <si>
    <t>European Mid-Market:</t>
  </si>
  <si>
    <t>European Mid-Market: total</t>
  </si>
  <si>
    <t>LP Secondaries:</t>
  </si>
  <si>
    <t>LP Secondaries: total</t>
  </si>
  <si>
    <t>ICG Enterprise Trust:</t>
  </si>
  <si>
    <t>ICG Enterprise Trust: total</t>
  </si>
  <si>
    <r>
      <t>AUM</t>
    </r>
    <r>
      <rPr>
        <b/>
        <vertAlign val="superscript"/>
        <sz val="8"/>
        <color theme="0"/>
        <rFont val="Calibri"/>
        <family val="2"/>
        <scheme val="minor"/>
      </rPr>
      <t>5</t>
    </r>
    <r>
      <rPr>
        <b/>
        <sz val="8"/>
        <color theme="0"/>
        <rFont val="Calibri"/>
        <family val="2"/>
        <scheme val="minor"/>
      </rPr>
      <t>($ ‘m)</t>
    </r>
  </si>
  <si>
    <r>
      <t>ICG drawn</t>
    </r>
    <r>
      <rPr>
        <b/>
        <vertAlign val="superscript"/>
        <sz val="8"/>
        <color theme="0"/>
        <rFont val="Calibri"/>
        <family val="2"/>
        <scheme val="minor"/>
      </rPr>
      <t>3</t>
    </r>
    <r>
      <rPr>
        <b/>
        <sz val="8"/>
        <color theme="0"/>
        <rFont val="Calibri"/>
        <family val="2"/>
        <scheme val="minor"/>
      </rPr>
      <t xml:space="preserve"> (£m)(FV)</t>
    </r>
  </si>
  <si>
    <r>
      <t>Fee%</t>
    </r>
    <r>
      <rPr>
        <b/>
        <vertAlign val="superscript"/>
        <sz val="8"/>
        <color theme="0"/>
        <rFont val="Calibri"/>
        <family val="2"/>
        <scheme val="minor"/>
      </rPr>
      <t>4</t>
    </r>
  </si>
  <si>
    <r>
      <t>AUM</t>
    </r>
    <r>
      <rPr>
        <b/>
        <vertAlign val="superscript"/>
        <sz val="8"/>
        <color theme="0"/>
        <rFont val="Calibri"/>
        <family val="2"/>
        <scheme val="minor"/>
      </rPr>
      <t>5</t>
    </r>
    <r>
      <rPr>
        <b/>
        <sz val="10"/>
        <color theme="0"/>
        <rFont val="Calibri"/>
        <family val="2"/>
        <scheme val="minor"/>
      </rPr>
      <t>(</t>
    </r>
    <r>
      <rPr>
        <b/>
        <sz val="8"/>
        <color theme="0"/>
        <rFont val="Calibri"/>
        <family val="2"/>
        <scheme val="minor"/>
      </rPr>
      <t>$</t>
    </r>
    <r>
      <rPr>
        <b/>
        <sz val="10"/>
        <color theme="0"/>
        <rFont val="Calibri"/>
        <family val="2"/>
        <scheme val="minor"/>
      </rPr>
      <t xml:space="preserve"> ‘m)</t>
    </r>
  </si>
  <si>
    <r>
      <t>ICG drawn</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</si>
  <si>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r>
      <t>ICG drawn</t>
    </r>
    <r>
      <rPr>
        <b/>
        <vertAlign val="superscript"/>
        <sz val="8"/>
        <color theme="0"/>
        <rFont val="Calibri"/>
        <family val="2"/>
        <scheme val="minor"/>
      </rPr>
      <t>1</t>
    </r>
    <r>
      <rPr>
        <b/>
        <sz val="8"/>
        <color theme="0"/>
        <rFont val="Calibri"/>
        <family val="2"/>
        <scheme val="minor"/>
      </rPr>
      <t xml:space="preserve"> (£m)(FV)</t>
    </r>
  </si>
  <si>
    <r>
      <t>Fee%</t>
    </r>
    <r>
      <rPr>
        <b/>
        <vertAlign val="superscript"/>
        <sz val="8"/>
        <color theme="0"/>
        <rFont val="Calibri"/>
        <family val="2"/>
        <scheme val="minor"/>
      </rPr>
      <t>2</t>
    </r>
  </si>
  <si>
    <t>Key Unobservable
Inputs</t>
  </si>
  <si>
    <t>Range</t>
  </si>
  <si>
    <t>Weighted Average/ Fair Value Inputs</t>
  </si>
  <si>
    <t>Sensitivity/
Scenarios</t>
  </si>
  <si>
    <t>£m</t>
  </si>
  <si>
    <t>Market comparable companies</t>
  </si>
  <si>
    <t>Earnings multiple</t>
  </si>
  <si>
    <t>5.5x - 30x</t>
  </si>
  <si>
    <t>15.6x</t>
  </si>
  <si>
    <t>Discounted cash flow</t>
  </si>
  <si>
    <t>Discount rate</t>
  </si>
  <si>
    <t>7.2% - 25.9%</t>
  </si>
  <si>
    <t>6.4x - 16.2x</t>
  </si>
  <si>
    <t>12.2x</t>
  </si>
  <si>
    <t>Third-party valuation</t>
  </si>
  <si>
    <t xml:space="preserve">+10% Third-party valuation </t>
  </si>
  <si>
    <t>LTV-based impairment model</t>
  </si>
  <si>
    <t>-10% Third-party valuation</t>
  </si>
  <si>
    <t>Private Equity Secondaries</t>
  </si>
  <si>
    <t>+10% Third-party valuation</t>
  </si>
  <si>
    <t>Probability of default</t>
  </si>
  <si>
    <t>1.8% - 4.6%</t>
  </si>
  <si>
    <t>Upside case</t>
  </si>
  <si>
    <t>Loss given default</t>
  </si>
  <si>
    <t>Downside case</t>
  </si>
  <si>
    <t>Maturity of loan</t>
  </si>
  <si>
    <t>3 years</t>
  </si>
  <si>
    <t>Effective interest rate</t>
  </si>
  <si>
    <t>8.7% - 9.0%</t>
  </si>
  <si>
    <t>13.0% - 14.0%</t>
  </si>
  <si>
    <t>Default Rate</t>
  </si>
  <si>
    <t>3.0-4.5%</t>
  </si>
  <si>
    <t>Prepayment rate %</t>
  </si>
  <si>
    <t>15% - 20%</t>
  </si>
  <si>
    <t>Recovery rate %</t>
  </si>
  <si>
    <t>Reinvestment price</t>
  </si>
  <si>
    <t>Credit Funds</t>
  </si>
  <si>
    <t>Total assets</t>
  </si>
  <si>
    <r>
      <t>Corporate - subordinated debt and equity</t>
    </r>
    <r>
      <rPr>
        <vertAlign val="superscript"/>
        <sz val="8"/>
        <color rgb="FF000000"/>
        <rFont val="Calibri"/>
        <family val="2"/>
      </rPr>
      <t>2</t>
    </r>
  </si>
  <si>
    <r>
      <t>'+10% Earnings multiple</t>
    </r>
    <r>
      <rPr>
        <vertAlign val="superscript"/>
        <sz val="8"/>
        <color rgb="FF000000"/>
        <rFont val="Calibri"/>
        <family val="2"/>
      </rPr>
      <t>2</t>
    </r>
  </si>
  <si>
    <r>
      <t>'-10% Earnings multiple</t>
    </r>
    <r>
      <rPr>
        <vertAlign val="superscript"/>
        <sz val="8"/>
        <color rgb="FF000000"/>
        <rFont val="Calibri"/>
        <family val="2"/>
      </rPr>
      <t>2</t>
    </r>
  </si>
  <si>
    <r>
      <t>Subordinated notes of CLO vehicles</t>
    </r>
    <r>
      <rPr>
        <vertAlign val="superscript"/>
        <sz val="8"/>
        <color rgb="FF000000"/>
        <rFont val="Calibri"/>
        <family val="2"/>
      </rPr>
      <t>3</t>
    </r>
  </si>
  <si>
    <r>
      <t>Upside case</t>
    </r>
    <r>
      <rPr>
        <vertAlign val="superscript"/>
        <sz val="8"/>
        <color rgb="FF000000"/>
        <rFont val="Calibri"/>
        <family val="2"/>
      </rPr>
      <t>3</t>
    </r>
  </si>
  <si>
    <r>
      <t>Downside case</t>
    </r>
    <r>
      <rPr>
        <vertAlign val="superscript"/>
        <sz val="8"/>
        <color rgb="FF000000"/>
        <rFont val="Calibri"/>
        <family val="2"/>
      </rPr>
      <t>3</t>
    </r>
  </si>
  <si>
    <t>Instrument</t>
  </si>
  <si>
    <t>Fair Value at</t>
  </si>
  <si>
    <r>
      <t>Effect on Fair Value</t>
    </r>
    <r>
      <rPr>
        <b/>
        <vertAlign val="superscript"/>
        <sz val="8"/>
        <color theme="0"/>
        <rFont val="Calibri"/>
        <family val="2"/>
      </rPr>
      <t xml:space="preserve">4 
</t>
    </r>
    <r>
      <rPr>
        <b/>
        <sz val="8"/>
        <color theme="0"/>
        <rFont val="Calibri"/>
        <family val="2"/>
      </rPr>
      <t xml:space="preserve">30-Sep-22 </t>
    </r>
  </si>
  <si>
    <t>Balance sheet investment portfolio: indicative valuation sensitivity</t>
  </si>
  <si>
    <t>** Data as at 30 Sep 2022</t>
  </si>
  <si>
    <t>Fund I*</t>
  </si>
  <si>
    <t>Fund V**</t>
  </si>
  <si>
    <t>Longbow Development Fund (I)*</t>
  </si>
  <si>
    <t>Longbow Development Fund (II)*</t>
  </si>
  <si>
    <t>Fund I**</t>
  </si>
  <si>
    <t>Fund II**</t>
  </si>
  <si>
    <t>Corporate - Senior debt</t>
  </si>
  <si>
    <t>Level 1 &amp; Level 2 Assets</t>
  </si>
  <si>
    <t>Total Investments</t>
  </si>
  <si>
    <t>Total commitment (fund currency)</t>
  </si>
  <si>
    <t>Investment period</t>
  </si>
  <si>
    <t>Management fee</t>
  </si>
  <si>
    <t>Performance fee</t>
  </si>
  <si>
    <t>Cost of investments</t>
  </si>
  <si>
    <t>Value of investments (fund currency)</t>
  </si>
  <si>
    <t>Gross client returns</t>
  </si>
  <si>
    <t>** ICG Enterprise Trust is a listed vehicle and total commitment is equal to third-party AUM. It does not charge a management fee on ICG or Graphite investments, which equate to &gt;20% of the total Portfolio value.</t>
  </si>
  <si>
    <t>ICG Enterprise Trust**</t>
  </si>
  <si>
    <r>
      <t>Primary Valuation
Technique</t>
    </r>
    <r>
      <rPr>
        <b/>
        <vertAlign val="superscript"/>
        <sz val="8"/>
        <color theme="0"/>
        <rFont val="Calibri"/>
        <family val="2"/>
      </rPr>
      <t>1</t>
    </r>
  </si>
  <si>
    <t>Realised 
MOIC</t>
  </si>
  <si>
    <r>
      <rPr>
        <vertAlign val="superscript"/>
        <sz val="8"/>
        <color rgb="FF000000"/>
        <rFont val="Calibri Light"/>
        <family val="2"/>
        <scheme val="major"/>
      </rPr>
      <t>1</t>
    </r>
    <r>
      <rPr>
        <sz val="8"/>
        <color rgb="FF000000"/>
        <rFont val="Calibri Light"/>
        <family val="2"/>
        <scheme val="major"/>
      </rPr>
      <t xml:space="preserve"> At final close (or most recent close for those funds still in fundraising); </t>
    </r>
    <r>
      <rPr>
        <vertAlign val="superscript"/>
        <sz val="8"/>
        <color rgb="FF000000"/>
        <rFont val="Calibri Light"/>
        <family val="2"/>
        <scheme val="major"/>
      </rPr>
      <t>2</t>
    </r>
    <r>
      <rPr>
        <sz val="8"/>
        <color rgb="FF000000"/>
        <rFont val="Calibri Light"/>
        <family val="2"/>
        <scheme val="major"/>
      </rPr>
      <t xml:space="preserve"> ICG Commitment; </t>
    </r>
    <r>
      <rPr>
        <vertAlign val="superscript"/>
        <sz val="8"/>
        <color rgb="FF000000"/>
        <rFont val="Calibri Light"/>
        <family val="2"/>
        <scheme val="major"/>
      </rPr>
      <t>3</t>
    </r>
    <r>
      <rPr>
        <sz val="8"/>
        <color rgb="FF000000"/>
        <rFont val="Calibri Light"/>
        <family val="2"/>
        <scheme val="major"/>
      </rPr>
      <t xml:space="preserve"> Drawn ICG balance sheet commitment at fair value as at 30 September 2022; </t>
    </r>
    <r>
      <rPr>
        <vertAlign val="superscript"/>
        <sz val="8"/>
        <color rgb="FF000000"/>
        <rFont val="Calibri Light"/>
        <family val="2"/>
        <scheme val="major"/>
      </rPr>
      <t>4</t>
    </r>
    <r>
      <rPr>
        <sz val="8"/>
        <color rgb="FF000000"/>
        <rFont val="Calibri Light"/>
        <family val="2"/>
        <scheme val="major"/>
      </rPr>
      <t xml:space="preserve"> Target management fee at point of fundraising;  </t>
    </r>
    <r>
      <rPr>
        <vertAlign val="superscript"/>
        <sz val="8"/>
        <color rgb="FF000000"/>
        <rFont val="Calibri Light"/>
        <family val="2"/>
        <scheme val="major"/>
      </rPr>
      <t>5</t>
    </r>
    <r>
      <rPr>
        <sz val="8"/>
        <color rgb="FF000000"/>
        <rFont val="Calibri Light"/>
        <family val="2"/>
        <scheme val="major"/>
      </rPr>
      <t xml:space="preserve"> Contribution to third-party AUM and third-party fee earning AUM as at 30 September 2022</t>
    </r>
  </si>
  <si>
    <r>
      <rPr>
        <vertAlign val="superscript"/>
        <sz val="8"/>
        <rFont val="Calibri Light"/>
        <family val="2"/>
        <scheme val="major"/>
      </rPr>
      <t>1</t>
    </r>
    <r>
      <rPr>
        <sz val="8"/>
        <rFont val="Calibri Light"/>
        <family val="2"/>
        <scheme val="major"/>
      </rPr>
      <t xml:space="preserve"> At final close (or most recent close for those funds still in fundraising); </t>
    </r>
    <r>
      <rPr>
        <vertAlign val="superscript"/>
        <sz val="8"/>
        <rFont val="Calibri Light"/>
        <family val="2"/>
        <scheme val="major"/>
      </rPr>
      <t>2</t>
    </r>
    <r>
      <rPr>
        <sz val="8"/>
        <rFont val="Calibri Light"/>
        <family val="2"/>
        <scheme val="major"/>
      </rPr>
      <t xml:space="preserve"> ICG plc Commitment; </t>
    </r>
    <r>
      <rPr>
        <vertAlign val="superscript"/>
        <sz val="8"/>
        <rFont val="Calibri Light"/>
        <family val="2"/>
        <scheme val="major"/>
      </rPr>
      <t>3</t>
    </r>
    <r>
      <rPr>
        <sz val="8"/>
        <rFont val="Calibri Light"/>
        <family val="2"/>
        <scheme val="major"/>
      </rPr>
      <t xml:space="preserve"> Drawn ICG balance sheet commitment at fair value as at 30 September 2022; </t>
    </r>
    <r>
      <rPr>
        <vertAlign val="superscript"/>
        <sz val="8"/>
        <rFont val="Calibri Light"/>
        <family val="2"/>
        <scheme val="major"/>
      </rPr>
      <t>4</t>
    </r>
    <r>
      <rPr>
        <sz val="8"/>
        <rFont val="Calibri Light"/>
        <family val="2"/>
        <scheme val="major"/>
      </rPr>
      <t xml:space="preserve"> Target management fee at point of fundraising; </t>
    </r>
    <r>
      <rPr>
        <vertAlign val="superscript"/>
        <sz val="8"/>
        <rFont val="Calibri Light"/>
        <family val="2"/>
        <scheme val="major"/>
      </rPr>
      <t>5</t>
    </r>
    <r>
      <rPr>
        <sz val="8"/>
        <rFont val="Calibri Light"/>
        <family val="2"/>
        <scheme val="major"/>
      </rPr>
      <t xml:space="preserve"> Contribution to third-party AUM and third-party fee earning AUM as at 30 September 2022; </t>
    </r>
    <r>
      <rPr>
        <vertAlign val="superscript"/>
        <sz val="8"/>
        <rFont val="Calibri Light"/>
        <family val="2"/>
        <scheme val="major"/>
      </rPr>
      <t>6</t>
    </r>
    <r>
      <rPr>
        <sz val="8"/>
        <rFont val="Calibri Light"/>
        <family val="2"/>
        <scheme val="major"/>
      </rPr>
      <t xml:space="preserve"> Charged fees on committed capital at inception and switched to charging on invested capital once a subsequent vintage was raised, in line with market practice.</t>
    </r>
  </si>
  <si>
    <r>
      <rPr>
        <vertAlign val="superscript"/>
        <sz val="8"/>
        <color rgb="FF000000"/>
        <rFont val="Calibri Light"/>
        <family val="2"/>
        <scheme val="major"/>
      </rPr>
      <t>1</t>
    </r>
    <r>
      <rPr>
        <sz val="8"/>
        <color theme="1"/>
        <rFont val="Calibri Light"/>
        <family val="2"/>
        <scheme val="major"/>
      </rPr>
      <t xml:space="preserve"> Drawn ICG balance sheet commitment at fair value as at 30 September 2022; </t>
    </r>
    <r>
      <rPr>
        <vertAlign val="superscript"/>
        <sz val="8"/>
        <color theme="1"/>
        <rFont val="Calibri Light"/>
        <family val="2"/>
        <scheme val="major"/>
      </rPr>
      <t>2</t>
    </r>
    <r>
      <rPr>
        <sz val="8"/>
        <color theme="1"/>
        <rFont val="Calibri Light"/>
        <family val="2"/>
        <scheme val="major"/>
      </rPr>
      <t xml:space="preserve"> Actual management fee; </t>
    </r>
    <r>
      <rPr>
        <vertAlign val="superscript"/>
        <sz val="8"/>
        <color theme="1"/>
        <rFont val="Calibri Light"/>
        <family val="2"/>
        <scheme val="major"/>
      </rPr>
      <t>3</t>
    </r>
    <r>
      <rPr>
        <sz val="8"/>
        <color theme="1"/>
        <rFont val="Calibri Light"/>
        <family val="2"/>
        <scheme val="major"/>
      </rPr>
      <t xml:space="preserve"> Contribution to third-party AUM and third-party fee-earning AUM as at 30 September 2022.</t>
    </r>
  </si>
  <si>
    <r>
      <rPr>
        <vertAlign val="superscript"/>
        <sz val="8"/>
        <rFont val="Calibri Light"/>
        <family val="2"/>
        <scheme val="major"/>
      </rPr>
      <t>1</t>
    </r>
    <r>
      <rPr>
        <sz val="8"/>
        <rFont val="Calibri Light"/>
        <family val="2"/>
        <scheme val="major"/>
      </rPr>
      <t xml:space="preserve"> At final close (or most recent close for those funds still in fundraising); </t>
    </r>
    <r>
      <rPr>
        <vertAlign val="superscript"/>
        <sz val="8"/>
        <rFont val="Calibri Light"/>
        <family val="2"/>
        <scheme val="major"/>
      </rPr>
      <t>2</t>
    </r>
    <r>
      <rPr>
        <sz val="8"/>
        <rFont val="Calibri Light"/>
        <family val="2"/>
        <scheme val="major"/>
      </rPr>
      <t xml:space="preserve"> ICG plc Commitment; </t>
    </r>
    <r>
      <rPr>
        <vertAlign val="superscript"/>
        <sz val="8"/>
        <rFont val="Calibri Light"/>
        <family val="2"/>
        <scheme val="major"/>
      </rPr>
      <t>3</t>
    </r>
    <r>
      <rPr>
        <sz val="8"/>
        <rFont val="Calibri Light"/>
        <family val="2"/>
        <scheme val="major"/>
      </rPr>
      <t xml:space="preserve"> Drawn ICG balance sheet commitment at fair value as at 30 September 2022; </t>
    </r>
    <r>
      <rPr>
        <vertAlign val="superscript"/>
        <sz val="8"/>
        <rFont val="Calibri Light"/>
        <family val="2"/>
        <scheme val="major"/>
      </rPr>
      <t>4</t>
    </r>
    <r>
      <rPr>
        <sz val="8"/>
        <rFont val="Calibri Light"/>
        <family val="2"/>
        <scheme val="major"/>
      </rPr>
      <t xml:space="preserve"> Actual management fee; </t>
    </r>
    <r>
      <rPr>
        <vertAlign val="superscript"/>
        <sz val="8"/>
        <rFont val="Calibri Light"/>
        <family val="2"/>
        <scheme val="major"/>
      </rPr>
      <t>5</t>
    </r>
    <r>
      <rPr>
        <sz val="8"/>
        <rFont val="Calibri Light"/>
        <family val="2"/>
        <scheme val="major"/>
      </rPr>
      <t xml:space="preserve"> Contribution to third-party AUM and third-party fee earning AUM as at 30 September 2022; </t>
    </r>
  </si>
  <si>
    <t>20% of 15% 
from 4%-7%; 
20% of 20% for 7% and above</t>
  </si>
  <si>
    <t>20% of 15% 
from 4%-7%; 
20% of 20%
for 7% and above</t>
  </si>
  <si>
    <t>20% of 5%</t>
  </si>
  <si>
    <t>20% of 12.5%</t>
  </si>
  <si>
    <t>8% / 11%</t>
  </si>
  <si>
    <t>1.4% NAV &amp; 
0.5% undrawn commitments</t>
  </si>
  <si>
    <t>50% / 100% of 10%</t>
  </si>
  <si>
    <t>20% of 15% 
/ 20%</t>
  </si>
  <si>
    <t>20% of 10% 
/ 12.5%</t>
  </si>
  <si>
    <t>1% drawn, 0.5% undrawn loan facilities</t>
  </si>
  <si>
    <t>20% of 15%</t>
  </si>
  <si>
    <t>20% of return on capital</t>
  </si>
  <si>
    <t>Risk Retention Fund</t>
  </si>
  <si>
    <t>N/M</t>
  </si>
  <si>
    <r>
      <t>AUM</t>
    </r>
    <r>
      <rPr>
        <b/>
        <vertAlign val="superscript"/>
        <sz val="8"/>
        <color theme="0"/>
        <rFont val="Calibri"/>
        <family val="2"/>
        <scheme val="minor"/>
      </rPr>
      <t>3</t>
    </r>
    <r>
      <rPr>
        <b/>
        <sz val="8"/>
        <color theme="0"/>
        <rFont val="Calibri"/>
        <family val="2"/>
        <scheme val="minor"/>
      </rPr>
      <t>($ ‘m)</t>
    </r>
  </si>
  <si>
    <r>
      <rPr>
        <vertAlign val="superscript"/>
        <sz val="8"/>
        <rFont val="Calibri Light"/>
        <family val="2"/>
        <scheme val="major"/>
      </rPr>
      <t>1</t>
    </r>
    <r>
      <rPr>
        <sz val="8"/>
        <rFont val="Calibri Light"/>
        <family val="2"/>
        <scheme val="major"/>
      </rPr>
      <t xml:space="preserve">Where the Group has co-invested with its managed funds, it is the type of the underlying investment, and the valuation techniques used for these underlying investments, that is set out here; </t>
    </r>
    <r>
      <rPr>
        <vertAlign val="superscript"/>
        <sz val="8"/>
        <rFont val="Calibri Light"/>
        <family val="2"/>
        <scheme val="major"/>
      </rPr>
      <t xml:space="preserve">2 </t>
    </r>
    <r>
      <rPr>
        <sz val="8"/>
        <rFont val="Calibri Light"/>
        <family val="2"/>
        <scheme val="major"/>
      </rPr>
      <t xml:space="preserve">For investments valued using a DCF methodology (including Infrastructure investments) the imputed earnings multiple is used for this sensitivity analysis; </t>
    </r>
    <r>
      <rPr>
        <vertAlign val="superscript"/>
        <sz val="8"/>
        <rFont val="Calibri Light"/>
        <family val="2"/>
        <scheme val="major"/>
      </rPr>
      <t>3</t>
    </r>
    <r>
      <rPr>
        <sz val="8"/>
        <rFont val="Calibri Light"/>
        <family val="2"/>
        <scheme val="major"/>
      </rPr>
      <t xml:space="preserve"> The sensitivity analysis is performed on the entire portfolio of subordinated notes of CLO vehicles that the Group has originated and invested in of £161.1m fair value (2022: £174.2m). This value includes investments in CLOs that are not consolidated, being £7.0m fair value (2022: £9.1m), and investments  in those CLOs which are consolidated, being £154.1m fair value (2022: £165.3m). The upside case is based on the default rate being lowered to 2.5% p.a. for the next 24 months, keeping all other parameters consistent. The downside case is based on the default rate being increasing over the next 24 months to 6.5%, keeping all other parameters consistent; </t>
    </r>
    <r>
      <rPr>
        <vertAlign val="superscript"/>
        <sz val="8"/>
        <rFont val="Calibri Light"/>
        <family val="2"/>
        <scheme val="major"/>
      </rPr>
      <t xml:space="preserve">4 </t>
    </r>
    <r>
      <rPr>
        <sz val="8"/>
        <rFont val="Calibri Light"/>
        <family val="2"/>
        <scheme val="major"/>
      </rPr>
      <t>The effect on fair value across the entire investment portfolio ranges from £(291.9)m (downside case) to £292.6m (upside case).</t>
    </r>
  </si>
  <si>
    <t>North American Private Debt</t>
  </si>
  <si>
    <t>Total commitment 
(fund currency)</t>
  </si>
  <si>
    <t>4% / 7%</t>
  </si>
  <si>
    <r>
      <t>Fund II</t>
    </r>
    <r>
      <rPr>
        <vertAlign val="superscript"/>
        <sz val="8"/>
        <rFont val="Calibri"/>
        <family val="2"/>
        <scheme val="minor"/>
      </rPr>
      <t>2a</t>
    </r>
  </si>
  <si>
    <r>
      <rPr>
        <vertAlign val="superscript"/>
        <sz val="8"/>
        <rFont val="Calibri Light"/>
        <family val="2"/>
        <scheme val="major"/>
      </rPr>
      <t>1</t>
    </r>
    <r>
      <rPr>
        <sz val="8"/>
        <rFont val="Calibri Light"/>
        <family val="2"/>
        <scheme val="major"/>
      </rPr>
      <t xml:space="preserve"> At final close (or most recent close for those funds still in fundraising); </t>
    </r>
    <r>
      <rPr>
        <vertAlign val="superscript"/>
        <sz val="8"/>
        <rFont val="Calibri Light"/>
        <family val="2"/>
        <scheme val="major"/>
      </rPr>
      <t>2</t>
    </r>
    <r>
      <rPr>
        <sz val="8"/>
        <rFont val="Calibri Light"/>
        <family val="2"/>
        <scheme val="major"/>
      </rPr>
      <t xml:space="preserve"> ICG Commitment; </t>
    </r>
    <r>
      <rPr>
        <vertAlign val="superscript"/>
        <sz val="8"/>
        <rFont val="Calibri Light"/>
        <family val="2"/>
        <scheme val="major"/>
      </rPr>
      <t>2a</t>
    </r>
    <r>
      <rPr>
        <sz val="8"/>
        <rFont val="Calibri Light"/>
        <family val="2"/>
        <scheme val="major"/>
      </rPr>
      <t xml:space="preserve"> For Sale and Leaseback Fund II, ICG's Commitment (€44m) represents its current Commitment as at 30 September 2022. It is anticipated that ICG's total Commitment to the fund will be no greater than €75m; </t>
    </r>
    <r>
      <rPr>
        <vertAlign val="superscript"/>
        <sz val="8"/>
        <rFont val="Calibri Light"/>
        <family val="2"/>
        <scheme val="major"/>
      </rPr>
      <t xml:space="preserve">3 </t>
    </r>
    <r>
      <rPr>
        <sz val="8"/>
        <rFont val="Calibri Light"/>
        <family val="2"/>
        <scheme val="major"/>
      </rPr>
      <t xml:space="preserve">Drawn ICG balance sheet commitment at fair value as at 30 September 2022; </t>
    </r>
    <r>
      <rPr>
        <vertAlign val="superscript"/>
        <sz val="8"/>
        <rFont val="Calibri Light"/>
        <family val="2"/>
        <scheme val="major"/>
      </rPr>
      <t>4</t>
    </r>
    <r>
      <rPr>
        <sz val="8"/>
        <rFont val="Calibri Light"/>
        <family val="2"/>
        <scheme val="major"/>
      </rPr>
      <t xml:space="preserve"> Target management fee at point of fundraising;  </t>
    </r>
    <r>
      <rPr>
        <vertAlign val="superscript"/>
        <sz val="8"/>
        <rFont val="Calibri Light"/>
        <family val="2"/>
        <scheme val="major"/>
      </rPr>
      <t>5</t>
    </r>
    <r>
      <rPr>
        <sz val="8"/>
        <rFont val="Calibri Light"/>
        <family val="2"/>
        <scheme val="major"/>
      </rPr>
      <t xml:space="preserve"> Contribution to third-party AUM and third-party fee earning AUM as at 30 September 2022</t>
    </r>
  </si>
  <si>
    <t>Past performance is not a reliable indicator of future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</si>
</sst>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s>
  <fonts count="49" x14ac:knownFonts="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18"/>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b/>
      <sz val="10"/>
      <color rgb="FF3397CF"/>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vertAlign val="superscript"/>
      <sz val="8"/>
      <color rgb="FF000000"/>
      <name val="Calibri"/>
      <family val="2"/>
      <scheme val="minor"/>
    </font>
    <font>
      <sz val="8"/>
      <color rgb="FF000000"/>
      <name val="Calibri Light"/>
      <family val="2"/>
      <scheme val="major"/>
    </font>
    <font>
      <sz val="8"/>
      <color theme="1"/>
      <name val="Calibri Light"/>
      <family val="2"/>
      <scheme val="major"/>
    </font>
    <font>
      <vertAlign val="superscript"/>
      <sz val="8"/>
      <color rgb="FF000000"/>
      <name val="Calibri Light"/>
      <family val="2"/>
      <scheme val="major"/>
    </font>
    <font>
      <sz val="8"/>
      <color rgb="FF3397CF"/>
      <name val="Calibri Light"/>
      <family val="2"/>
      <scheme val="major"/>
    </font>
    <font>
      <vertAlign val="superscript"/>
      <sz val="8"/>
      <color theme="1"/>
      <name val="Calibri Light"/>
      <family val="2"/>
      <scheme val="major"/>
    </font>
    <font>
      <sz val="10"/>
      <name val="Arial"/>
      <family val="2"/>
    </font>
    <font>
      <sz val="8"/>
      <color rgb="FF000000"/>
      <name val="Calibri"/>
      <family val="2"/>
    </font>
    <font>
      <vertAlign val="superscript"/>
      <sz val="8"/>
      <color rgb="FF000000"/>
      <name val="Calibri"/>
      <family val="2"/>
    </font>
    <font>
      <sz val="8"/>
      <color rgb="FF0094FF"/>
      <name val="Calibri"/>
      <family val="2"/>
    </font>
    <font>
      <b/>
      <vertAlign val="superscript"/>
      <sz val="8"/>
      <color theme="0"/>
      <name val="Calibri"/>
      <family val="2"/>
    </font>
    <font>
      <b/>
      <sz val="8"/>
      <color theme="0"/>
      <name val="Calibri"/>
      <family val="2"/>
    </font>
    <font>
      <sz val="7.5"/>
      <color rgb="FF0094FF"/>
      <name val="Calibri"/>
      <family val="2"/>
    </font>
    <font>
      <sz val="11"/>
      <name val="Calibri"/>
      <family val="2"/>
      <scheme val="minor"/>
    </font>
    <font>
      <sz val="8"/>
      <name val="Calibri Light"/>
      <family val="2"/>
      <scheme val="major"/>
    </font>
    <font>
      <vertAlign val="superscript"/>
      <sz val="8"/>
      <name val="Calibri Light"/>
      <family val="2"/>
      <scheme val="major"/>
    </font>
    <font>
      <vertAlign val="superscript"/>
      <sz val="8"/>
      <name val="Calibri"/>
      <family val="2"/>
      <scheme val="minor"/>
    </font>
    <font>
      <sz val="11"/>
      <color theme="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33626D"/>
        <bgColor indexed="64"/>
      </patternFill>
    </fill>
    <fill>
      <patternFill patternType="solid">
        <fgColor theme="4"/>
        <bgColor indexed="64"/>
      </patternFill>
    </fill>
  </fills>
  <borders count="33">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7" fillId="0" borderId="0"/>
  </cellStyleXfs>
  <cellXfs count="42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5" fillId="0" borderId="1" xfId="0" applyFont="1" applyBorder="1" applyAlignment="1">
      <alignment horizontal="left" vertical="center" wrapText="1" readingOrder="1"/>
    </xf>
    <xf numFmtId="0" fontId="6" fillId="0" borderId="1" xfId="0" applyFont="1" applyBorder="1" applyAlignment="1">
      <alignment horizontal="right" vertical="center" wrapText="1"/>
    </xf>
    <xf numFmtId="0" fontId="6" fillId="0" borderId="11" xfId="0" applyFont="1" applyBorder="1" applyAlignment="1">
      <alignment horizontal="right" vertical="center" wrapText="1"/>
    </xf>
    <xf numFmtId="0" fontId="7" fillId="0" borderId="1" xfId="0" applyFont="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10" fontId="7" fillId="0" borderId="1" xfId="0" applyNumberFormat="1" applyFont="1" applyBorder="1" applyAlignment="1">
      <alignment horizontal="right" vertical="center" wrapText="1" readingOrder="1"/>
    </xf>
    <xf numFmtId="165" fontId="8" fillId="0" borderId="1" xfId="1" applyNumberFormat="1" applyFont="1" applyBorder="1" applyAlignment="1">
      <alignment horizontal="right" vertical="center" wrapText="1" readingOrder="1"/>
    </xf>
    <xf numFmtId="165" fontId="8" fillId="0" borderId="11" xfId="1" applyNumberFormat="1" applyFont="1" applyBorder="1" applyAlignment="1">
      <alignment horizontal="right" vertical="center" wrapText="1" readingOrder="1"/>
    </xf>
    <xf numFmtId="17" fontId="7" fillId="0" borderId="1"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17" fontId="7" fillId="0" borderId="0" xfId="0" applyNumberFormat="1" applyFont="1" applyAlignment="1">
      <alignment horizontal="right" vertical="center" wrapText="1" readingOrder="1"/>
    </xf>
    <xf numFmtId="165" fontId="7" fillId="0" borderId="0" xfId="1" applyNumberFormat="1" applyFont="1" applyBorder="1" applyAlignment="1">
      <alignment horizontal="right" vertical="center" wrapText="1" readingOrder="1"/>
    </xf>
    <xf numFmtId="10" fontId="7" fillId="0" borderId="0" xfId="0" applyNumberFormat="1" applyFont="1" applyAlignment="1">
      <alignment horizontal="right" vertical="center" wrapText="1" readingOrder="1"/>
    </xf>
    <xf numFmtId="165" fontId="8" fillId="0" borderId="0" xfId="1" applyNumberFormat="1" applyFont="1" applyBorder="1" applyAlignment="1">
      <alignment horizontal="right" vertical="center" wrapText="1" readingOrder="1"/>
    </xf>
    <xf numFmtId="165" fontId="8" fillId="0" borderId="9" xfId="1" applyNumberFormat="1" applyFont="1" applyBorder="1" applyAlignment="1">
      <alignment horizontal="right" vertical="center" wrapText="1" readingOrder="1"/>
    </xf>
    <xf numFmtId="0" fontId="9" fillId="2" borderId="3" xfId="0" applyFont="1" applyFill="1" applyBorder="1" applyAlignment="1">
      <alignment horizontal="right" vertical="center" wrapText="1" readingOrder="1"/>
    </xf>
    <xf numFmtId="165" fontId="10" fillId="2" borderId="3" xfId="1" applyNumberFormat="1" applyFont="1" applyFill="1" applyBorder="1" applyAlignment="1">
      <alignment horizontal="right" vertical="center" wrapText="1" readingOrder="1"/>
    </xf>
    <xf numFmtId="165" fontId="10" fillId="2" borderId="4" xfId="1" applyNumberFormat="1" applyFont="1" applyFill="1" applyBorder="1" applyAlignment="1">
      <alignment horizontal="right" vertical="center" wrapText="1" readingOrder="1"/>
    </xf>
    <xf numFmtId="0" fontId="6" fillId="0" borderId="0" xfId="0" applyFont="1" applyAlignment="1">
      <alignment horizontal="right" vertical="center" wrapText="1"/>
    </xf>
    <xf numFmtId="0" fontId="6" fillId="3" borderId="13" xfId="0" applyFont="1" applyFill="1" applyBorder="1" applyAlignment="1">
      <alignment horizontal="right" vertical="center" wrapText="1"/>
    </xf>
    <xf numFmtId="165" fontId="12" fillId="3" borderId="13" xfId="1" applyNumberFormat="1" applyFont="1" applyFill="1" applyBorder="1" applyAlignment="1">
      <alignment horizontal="right" vertical="center" wrapText="1" readingOrder="1"/>
    </xf>
    <xf numFmtId="165" fontId="12" fillId="3" borderId="14" xfId="1" applyNumberFormat="1" applyFont="1" applyFill="1" applyBorder="1" applyAlignment="1">
      <alignment horizontal="right" vertical="center" wrapText="1" readingOrder="1"/>
    </xf>
    <xf numFmtId="0" fontId="13"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6" fillId="2" borderId="3" xfId="0" applyFont="1" applyFill="1" applyBorder="1" applyAlignment="1">
      <alignment horizontal="right" vertical="center" wrapText="1"/>
    </xf>
    <xf numFmtId="3" fontId="10" fillId="2" borderId="3" xfId="0" applyNumberFormat="1" applyFont="1" applyFill="1" applyBorder="1" applyAlignment="1">
      <alignment horizontal="right" vertical="center" wrapText="1" readingOrder="1"/>
    </xf>
    <xf numFmtId="3" fontId="10" fillId="2" borderId="4" xfId="0" applyNumberFormat="1" applyFont="1" applyFill="1" applyBorder="1" applyAlignment="1">
      <alignment horizontal="right" vertical="center" wrapText="1" readingOrder="1"/>
    </xf>
    <xf numFmtId="0" fontId="8" fillId="0" borderId="1" xfId="0" applyFont="1" applyBorder="1" applyAlignment="1">
      <alignment horizontal="right" vertical="center" wrapText="1" readingOrder="1"/>
    </xf>
    <xf numFmtId="0" fontId="8" fillId="0" borderId="11" xfId="0" applyFont="1" applyBorder="1" applyAlignment="1">
      <alignment horizontal="right" vertical="center" wrapText="1" readingOrder="1"/>
    </xf>
    <xf numFmtId="0" fontId="10" fillId="2" borderId="4" xfId="0" applyFont="1" applyFill="1" applyBorder="1" applyAlignment="1">
      <alignment horizontal="right" vertical="center" wrapText="1" readingOrder="1"/>
    </xf>
    <xf numFmtId="0" fontId="10" fillId="2" borderId="3" xfId="0" applyFont="1" applyFill="1" applyBorder="1" applyAlignment="1">
      <alignment horizontal="right" vertical="center" wrapText="1" readingOrder="1"/>
    </xf>
    <xf numFmtId="0" fontId="7" fillId="0" borderId="9" xfId="0" applyFont="1" applyBorder="1" applyAlignment="1">
      <alignment horizontal="right" vertical="center" wrapText="1" readingOrder="1"/>
    </xf>
    <xf numFmtId="0" fontId="12" fillId="3" borderId="13" xfId="0" applyFont="1" applyFill="1" applyBorder="1" applyAlignment="1">
      <alignment horizontal="right" vertical="center" wrapText="1" readingOrder="1"/>
    </xf>
    <xf numFmtId="3" fontId="12" fillId="3" borderId="13" xfId="0" applyNumberFormat="1" applyFont="1" applyFill="1" applyBorder="1" applyAlignment="1">
      <alignment horizontal="right" vertical="center" wrapText="1" readingOrder="1"/>
    </xf>
    <xf numFmtId="3" fontId="12" fillId="3" borderId="14" xfId="0" applyNumberFormat="1" applyFont="1" applyFill="1" applyBorder="1" applyAlignment="1">
      <alignment horizontal="right" vertical="center" wrapText="1" readingOrder="1"/>
    </xf>
    <xf numFmtId="0" fontId="2" fillId="0" borderId="0" xfId="0" applyFont="1"/>
    <xf numFmtId="0" fontId="5" fillId="0" borderId="10" xfId="0" applyFont="1" applyBorder="1" applyAlignment="1">
      <alignment vertical="center" readingOrder="1"/>
    </xf>
    <xf numFmtId="0" fontId="5" fillId="0" borderId="1" xfId="0" applyFont="1" applyBorder="1" applyAlignment="1">
      <alignment vertical="center" wrapText="1" readingOrder="1"/>
    </xf>
    <xf numFmtId="0" fontId="5" fillId="0" borderId="10" xfId="0" applyFont="1" applyBorder="1" applyAlignment="1">
      <alignment vertical="center" wrapText="1" readingOrder="1"/>
    </xf>
    <xf numFmtId="0" fontId="9" fillId="2" borderId="2" xfId="0" applyFont="1" applyFill="1" applyBorder="1" applyAlignment="1">
      <alignment vertical="center" wrapText="1" readingOrder="1"/>
    </xf>
    <xf numFmtId="0" fontId="7" fillId="0" borderId="8" xfId="0" applyFont="1" applyBorder="1" applyAlignment="1">
      <alignment horizontal="left" vertical="center" readingOrder="1"/>
    </xf>
    <xf numFmtId="0" fontId="7" fillId="0" borderId="10" xfId="0" applyFont="1" applyBorder="1" applyAlignment="1">
      <alignment horizontal="left" vertical="center" readingOrder="1"/>
    </xf>
    <xf numFmtId="0" fontId="13" fillId="0" borderId="0" xfId="0" applyFont="1"/>
    <xf numFmtId="0" fontId="16" fillId="0" borderId="0" xfId="0" applyFont="1" applyAlignment="1">
      <alignment vertical="center"/>
    </xf>
    <xf numFmtId="0" fontId="12" fillId="3" borderId="12" xfId="0" applyFont="1" applyFill="1" applyBorder="1" applyAlignment="1">
      <alignment vertical="center" wrapText="1" readingOrder="1"/>
    </xf>
    <xf numFmtId="0" fontId="12" fillId="3" borderId="13" xfId="0" applyFont="1" applyFill="1" applyBorder="1" applyAlignment="1">
      <alignment vertical="center" wrapText="1" readingOrder="1"/>
    </xf>
    <xf numFmtId="0" fontId="7" fillId="2" borderId="2" xfId="0" applyFont="1" applyFill="1" applyBorder="1" applyAlignment="1">
      <alignment vertical="center" wrapText="1" readingOrder="1"/>
    </xf>
    <xf numFmtId="0" fontId="7" fillId="2" borderId="3" xfId="0" applyFont="1" applyFill="1" applyBorder="1" applyAlignment="1">
      <alignment vertical="center" wrapText="1" readingOrder="1"/>
    </xf>
    <xf numFmtId="0" fontId="11" fillId="0" borderId="0" xfId="0" applyFont="1" applyAlignment="1">
      <alignment vertical="center" wrapText="1" readingOrder="1"/>
    </xf>
    <xf numFmtId="0" fontId="11" fillId="0" borderId="8" xfId="0" applyFont="1" applyBorder="1" applyAlignment="1">
      <alignment vertical="center" readingOrder="1"/>
    </xf>
    <xf numFmtId="0" fontId="7" fillId="2" borderId="2" xfId="0" applyFont="1" applyFill="1" applyBorder="1" applyAlignment="1">
      <alignment vertical="center" readingOrder="1"/>
    </xf>
    <xf numFmtId="0" fontId="9" fillId="2" borderId="3" xfId="0" applyFont="1" applyFill="1" applyBorder="1" applyAlignment="1">
      <alignment vertical="center" wrapText="1" readingOrder="1"/>
    </xf>
    <xf numFmtId="165" fontId="5" fillId="0" borderId="1" xfId="1" applyNumberFormat="1" applyFont="1" applyBorder="1" applyAlignment="1">
      <alignment vertical="center" wrapText="1" readingOrder="1"/>
    </xf>
    <xf numFmtId="165" fontId="7" fillId="2" borderId="3" xfId="1" applyNumberFormat="1" applyFont="1" applyFill="1" applyBorder="1" applyAlignment="1">
      <alignment vertical="center" wrapText="1" readingOrder="1"/>
    </xf>
    <xf numFmtId="165" fontId="11" fillId="0" borderId="0" xfId="1" applyNumberFormat="1" applyFont="1" applyBorder="1" applyAlignment="1">
      <alignment vertical="center" wrapText="1" readingOrder="1"/>
    </xf>
    <xf numFmtId="165" fontId="12" fillId="3" borderId="13" xfId="1" applyNumberFormat="1" applyFont="1" applyFill="1" applyBorder="1" applyAlignment="1">
      <alignment vertical="center" wrapText="1" readingOrder="1"/>
    </xf>
    <xf numFmtId="165" fontId="6" fillId="0" borderId="1" xfId="1" applyNumberFormat="1" applyFont="1" applyBorder="1" applyAlignment="1">
      <alignment horizontal="right" vertical="center" wrapText="1"/>
    </xf>
    <xf numFmtId="165" fontId="6" fillId="0" borderId="11" xfId="1" applyNumberFormat="1" applyFont="1" applyBorder="1" applyAlignment="1">
      <alignment horizontal="right" vertical="center" wrapText="1"/>
    </xf>
    <xf numFmtId="165" fontId="7" fillId="0" borderId="9" xfId="1" applyNumberFormat="1" applyFont="1" applyBorder="1" applyAlignment="1">
      <alignment horizontal="right" vertical="center" wrapText="1" readingOrder="1"/>
    </xf>
    <xf numFmtId="165" fontId="2" fillId="0" borderId="0" xfId="1" applyNumberFormat="1" applyFont="1"/>
    <xf numFmtId="165" fontId="2" fillId="0" borderId="0" xfId="1" applyNumberFormat="1" applyFont="1" applyAlignment="1">
      <alignment vertical="center"/>
    </xf>
    <xf numFmtId="0" fontId="2" fillId="0" borderId="8" xfId="0" applyFont="1" applyBorder="1" applyAlignment="1">
      <alignment vertical="center"/>
    </xf>
    <xf numFmtId="165" fontId="2" fillId="0" borderId="0" xfId="0" applyNumberFormat="1" applyFont="1" applyAlignment="1">
      <alignment vertical="center"/>
    </xf>
    <xf numFmtId="0" fontId="25" fillId="0" borderId="0" xfId="0" applyFont="1" applyAlignment="1">
      <alignment vertical="center"/>
    </xf>
    <xf numFmtId="0" fontId="22" fillId="0" borderId="0" xfId="0" applyFont="1" applyAlignment="1">
      <alignment horizontal="right" vertical="center" wrapText="1" readingOrder="1"/>
    </xf>
    <xf numFmtId="17" fontId="22" fillId="0" borderId="0" xfId="0" applyNumberFormat="1" applyFont="1" applyAlignment="1">
      <alignment horizontal="right" vertical="center" wrapText="1" readingOrder="1"/>
    </xf>
    <xf numFmtId="10" fontId="22" fillId="0" borderId="0" xfId="0" applyNumberFormat="1" applyFont="1" applyAlignment="1">
      <alignment horizontal="right" vertical="center" wrapText="1" readingOrder="1"/>
    </xf>
    <xf numFmtId="0" fontId="21" fillId="0" borderId="0" xfId="0" applyFont="1" applyAlignment="1">
      <alignment horizontal="right" vertical="center" wrapText="1"/>
    </xf>
    <xf numFmtId="165" fontId="25" fillId="0" borderId="0" xfId="0" applyNumberFormat="1" applyFont="1" applyAlignment="1">
      <alignment vertical="center"/>
    </xf>
    <xf numFmtId="9" fontId="2" fillId="0" borderId="0" xfId="2" applyFont="1" applyAlignment="1">
      <alignment vertical="center"/>
    </xf>
    <xf numFmtId="9" fontId="22" fillId="0" borderId="0" xfId="0" applyNumberFormat="1" applyFont="1" applyAlignment="1">
      <alignment horizontal="right" vertical="center" wrapText="1" readingOrder="1"/>
    </xf>
    <xf numFmtId="0" fontId="18" fillId="2" borderId="15" xfId="0" applyFont="1" applyFill="1" applyBorder="1" applyAlignment="1">
      <alignment horizontal="right" vertical="center" wrapText="1" readingOrder="1"/>
    </xf>
    <xf numFmtId="167" fontId="18" fillId="2" borderId="15" xfId="0" applyNumberFormat="1" applyFont="1" applyFill="1" applyBorder="1" applyAlignment="1">
      <alignment horizontal="right" vertical="center" wrapText="1" readingOrder="1"/>
    </xf>
    <xf numFmtId="0" fontId="22" fillId="0" borderId="0" xfId="0" applyFont="1" applyAlignment="1">
      <alignment horizontal="left" vertical="center" indent="2" readingOrder="1"/>
    </xf>
    <xf numFmtId="0" fontId="2" fillId="0" borderId="0" xfId="0" applyFont="1" applyAlignment="1">
      <alignment horizontal="left" vertical="center"/>
    </xf>
    <xf numFmtId="0" fontId="22" fillId="0" borderId="0" xfId="0" applyFont="1" applyAlignment="1">
      <alignment horizontal="left" vertical="center" wrapText="1" readingOrder="1"/>
    </xf>
    <xf numFmtId="167" fontId="22" fillId="0" borderId="0" xfId="1" applyNumberFormat="1" applyFont="1" applyBorder="1" applyAlignment="1">
      <alignment horizontal="right" vertical="center" wrapText="1" readingOrder="1"/>
    </xf>
    <xf numFmtId="167" fontId="20" fillId="0" borderId="0" xfId="1" applyNumberFormat="1" applyFont="1" applyBorder="1" applyAlignment="1">
      <alignment horizontal="right" vertical="center" wrapText="1" readingOrder="1"/>
    </xf>
    <xf numFmtId="0" fontId="22" fillId="0" borderId="0" xfId="0" applyFont="1" applyAlignment="1">
      <alignment horizontal="left" vertical="center" wrapText="1" indent="2" readingOrder="1"/>
    </xf>
    <xf numFmtId="0" fontId="13" fillId="0" borderId="0" xfId="0" applyFont="1" applyAlignment="1">
      <alignment horizontal="left" vertical="center"/>
    </xf>
    <xf numFmtId="0" fontId="26" fillId="0" borderId="0" xfId="0" applyFont="1" applyAlignment="1">
      <alignment horizontal="left" vertical="center" readingOrder="1"/>
    </xf>
    <xf numFmtId="165" fontId="13" fillId="0" borderId="0" xfId="0" applyNumberFormat="1" applyFont="1" applyAlignment="1">
      <alignment vertical="center"/>
    </xf>
    <xf numFmtId="164" fontId="13" fillId="0" borderId="0" xfId="0" applyNumberFormat="1" applyFont="1" applyAlignment="1">
      <alignment vertical="center"/>
    </xf>
    <xf numFmtId="167" fontId="13" fillId="0" borderId="0" xfId="0" applyNumberFormat="1" applyFont="1" applyAlignment="1">
      <alignment vertical="center"/>
    </xf>
    <xf numFmtId="167" fontId="2" fillId="0" borderId="0" xfId="0" applyNumberFormat="1" applyFont="1"/>
    <xf numFmtId="167" fontId="2" fillId="0" borderId="0" xfId="0" applyNumberFormat="1" applyFont="1" applyAlignment="1">
      <alignment vertical="center"/>
    </xf>
    <xf numFmtId="164" fontId="2" fillId="0" borderId="0" xfId="0" applyNumberFormat="1" applyFont="1" applyAlignment="1">
      <alignment vertical="center"/>
    </xf>
    <xf numFmtId="167" fontId="10" fillId="2" borderId="15" xfId="0" applyNumberFormat="1" applyFont="1" applyFill="1" applyBorder="1" applyAlignment="1">
      <alignment horizontal="right" vertical="center" wrapText="1" readingOrder="1"/>
    </xf>
    <xf numFmtId="0" fontId="12" fillId="3" borderId="0" xfId="0" applyFont="1" applyFill="1" applyAlignment="1">
      <alignment horizontal="left" vertical="center" wrapText="1" readingOrder="1"/>
    </xf>
    <xf numFmtId="0" fontId="27" fillId="3" borderId="0" xfId="0" applyFont="1" applyFill="1" applyAlignment="1">
      <alignment horizontal="right" vertical="center" wrapText="1" readingOrder="1"/>
    </xf>
    <xf numFmtId="167" fontId="27" fillId="3" borderId="0" xfId="0" applyNumberFormat="1" applyFont="1" applyFill="1" applyAlignment="1">
      <alignment horizontal="right" vertical="center" wrapText="1" readingOrder="1"/>
    </xf>
    <xf numFmtId="167" fontId="12" fillId="3" borderId="0" xfId="0" applyNumberFormat="1" applyFont="1" applyFill="1" applyAlignment="1">
      <alignment horizontal="right" vertical="center" wrapText="1" readingOrder="1"/>
    </xf>
    <xf numFmtId="165" fontId="7" fillId="0" borderId="18" xfId="1" applyNumberFormat="1" applyFont="1" applyBorder="1" applyAlignment="1">
      <alignment horizontal="right" vertical="center" wrapText="1" readingOrder="1"/>
    </xf>
    <xf numFmtId="167" fontId="10" fillId="2" borderId="25" xfId="0" applyNumberFormat="1" applyFont="1" applyFill="1" applyBorder="1" applyAlignment="1">
      <alignment horizontal="right" vertical="center" wrapText="1" readingOrder="1"/>
    </xf>
    <xf numFmtId="0" fontId="2" fillId="0" borderId="23" xfId="0" applyFont="1" applyBorder="1"/>
    <xf numFmtId="0" fontId="5" fillId="0" borderId="20" xfId="0" applyFont="1" applyBorder="1" applyAlignment="1">
      <alignment horizontal="left" vertical="center" readingOrder="1"/>
    </xf>
    <xf numFmtId="167" fontId="28" fillId="0" borderId="1" xfId="0" applyNumberFormat="1" applyFont="1" applyBorder="1"/>
    <xf numFmtId="0" fontId="28" fillId="0" borderId="1" xfId="0" applyFont="1" applyBorder="1" applyAlignment="1">
      <alignment horizontal="right" vertical="center" wrapText="1" readingOrder="1"/>
    </xf>
    <xf numFmtId="165" fontId="28" fillId="0" borderId="1" xfId="1" applyNumberFormat="1" applyFont="1" applyBorder="1" applyAlignment="1">
      <alignment horizontal="right" vertical="center" wrapText="1" readingOrder="1"/>
    </xf>
    <xf numFmtId="167" fontId="28" fillId="0" borderId="28" xfId="0" applyNumberFormat="1" applyFont="1" applyBorder="1" applyAlignment="1">
      <alignment horizontal="right" vertical="center" wrapText="1" readingOrder="1"/>
    </xf>
    <xf numFmtId="0" fontId="29" fillId="0" borderId="1" xfId="0" applyFont="1" applyBorder="1" applyAlignment="1">
      <alignment horizontal="left" vertical="center" readingOrder="1"/>
    </xf>
    <xf numFmtId="0" fontId="29" fillId="0" borderId="1" xfId="0" applyFont="1" applyBorder="1" applyAlignment="1">
      <alignment horizontal="right" vertical="center" wrapText="1" readingOrder="1"/>
    </xf>
    <xf numFmtId="165" fontId="29" fillId="0" borderId="1" xfId="1" applyNumberFormat="1" applyFont="1" applyBorder="1" applyAlignment="1">
      <alignment horizontal="right" vertical="center" wrapText="1" readingOrder="1"/>
    </xf>
    <xf numFmtId="167" fontId="29" fillId="0" borderId="23" xfId="0" applyNumberFormat="1" applyFont="1" applyBorder="1" applyAlignment="1">
      <alignment horizontal="right" vertical="center" wrapText="1" readingOrder="1"/>
    </xf>
    <xf numFmtId="167" fontId="28" fillId="0" borderId="18" xfId="0" applyNumberFormat="1" applyFont="1" applyBorder="1"/>
    <xf numFmtId="167" fontId="28" fillId="0" borderId="22" xfId="0" applyNumberFormat="1" applyFont="1" applyBorder="1" applyAlignment="1">
      <alignment horizontal="right" vertical="center" wrapText="1" readingOrder="1"/>
    </xf>
    <xf numFmtId="0" fontId="28" fillId="0" borderId="0" xfId="0" applyFont="1" applyAlignment="1">
      <alignment horizontal="right" vertical="center" wrapText="1" readingOrder="1"/>
    </xf>
    <xf numFmtId="165" fontId="28" fillId="0" borderId="18" xfId="1" applyNumberFormat="1" applyFont="1" applyBorder="1" applyAlignment="1">
      <alignment horizontal="right" vertical="center" wrapText="1" readingOrder="1"/>
    </xf>
    <xf numFmtId="167" fontId="28" fillId="0" borderId="21" xfId="0" applyNumberFormat="1" applyFont="1" applyBorder="1" applyAlignment="1">
      <alignment horizontal="right" vertical="center" wrapText="1" readingOrder="1"/>
    </xf>
    <xf numFmtId="0" fontId="29" fillId="0" borderId="18" xfId="0" applyFont="1" applyBorder="1" applyAlignment="1">
      <alignment horizontal="right" vertical="center" wrapText="1" readingOrder="1"/>
    </xf>
    <xf numFmtId="167" fontId="29" fillId="0" borderId="18" xfId="0" applyNumberFormat="1" applyFont="1" applyBorder="1" applyAlignment="1">
      <alignment horizontal="right" vertical="center" wrapText="1" readingOrder="1"/>
    </xf>
    <xf numFmtId="167" fontId="29" fillId="0" borderId="22" xfId="0" applyNumberFormat="1" applyFont="1" applyBorder="1" applyAlignment="1">
      <alignment horizontal="right" vertical="center" wrapText="1" readingOrder="1"/>
    </xf>
    <xf numFmtId="0" fontId="29" fillId="0" borderId="16" xfId="0" applyFont="1" applyBorder="1" applyAlignment="1">
      <alignment horizontal="right" vertical="center" wrapText="1" readingOrder="1"/>
    </xf>
    <xf numFmtId="167" fontId="29" fillId="0" borderId="16" xfId="0" applyNumberFormat="1" applyFont="1" applyBorder="1" applyAlignment="1">
      <alignment horizontal="right" vertical="center" wrapText="1" readingOrder="1"/>
    </xf>
    <xf numFmtId="167" fontId="29" fillId="0" borderId="24" xfId="0" applyNumberFormat="1" applyFont="1" applyBorder="1" applyAlignment="1">
      <alignment horizontal="right" vertical="center" wrapText="1" readingOrder="1"/>
    </xf>
    <xf numFmtId="0" fontId="29" fillId="2" borderId="15" xfId="0" applyFont="1" applyFill="1" applyBorder="1" applyAlignment="1">
      <alignment horizontal="left" vertical="center" wrapText="1" readingOrder="1"/>
    </xf>
    <xf numFmtId="0" fontId="29" fillId="2" borderId="15" xfId="0" applyFont="1" applyFill="1" applyBorder="1" applyAlignment="1">
      <alignment horizontal="right" vertical="center" wrapText="1" readingOrder="1"/>
    </xf>
    <xf numFmtId="167" fontId="29" fillId="2" borderId="15" xfId="0" applyNumberFormat="1" applyFont="1" applyFill="1" applyBorder="1" applyAlignment="1">
      <alignment horizontal="right" vertical="center" wrapText="1" readingOrder="1"/>
    </xf>
    <xf numFmtId="167" fontId="29" fillId="2" borderId="25" xfId="0" applyNumberFormat="1" applyFont="1" applyFill="1" applyBorder="1" applyAlignment="1">
      <alignment horizontal="right" vertical="center" wrapText="1" readingOrder="1"/>
    </xf>
    <xf numFmtId="167" fontId="28" fillId="0" borderId="0" xfId="0" applyNumberFormat="1" applyFont="1"/>
    <xf numFmtId="0" fontId="28" fillId="0" borderId="17" xfId="0" applyFont="1" applyBorder="1" applyAlignment="1">
      <alignment horizontal="right" vertical="center" wrapText="1" readingOrder="1"/>
    </xf>
    <xf numFmtId="167" fontId="28" fillId="0" borderId="17" xfId="0" applyNumberFormat="1" applyFont="1" applyBorder="1" applyAlignment="1">
      <alignment horizontal="right" vertical="center" wrapText="1" readingOrder="1"/>
    </xf>
    <xf numFmtId="167" fontId="28" fillId="0" borderId="26" xfId="0" applyNumberFormat="1" applyFont="1" applyBorder="1" applyAlignment="1">
      <alignment horizontal="right" vertical="center" wrapText="1" readingOrder="1"/>
    </xf>
    <xf numFmtId="167" fontId="28" fillId="0" borderId="20" xfId="0" applyNumberFormat="1" applyFont="1" applyBorder="1"/>
    <xf numFmtId="0" fontId="28" fillId="0" borderId="18" xfId="0" applyFont="1" applyBorder="1" applyAlignment="1">
      <alignment horizontal="right"/>
    </xf>
    <xf numFmtId="0" fontId="28" fillId="0" borderId="18" xfId="0" applyFont="1" applyBorder="1"/>
    <xf numFmtId="0" fontId="28" fillId="0" borderId="18" xfId="0" applyFont="1" applyBorder="1" applyAlignment="1">
      <alignment horizontal="right" vertical="center" wrapText="1" readingOrder="1"/>
    </xf>
    <xf numFmtId="167" fontId="28" fillId="0" borderId="18" xfId="0" applyNumberFormat="1" applyFont="1" applyBorder="1" applyAlignment="1">
      <alignment horizontal="right" vertical="center" wrapText="1" readingOrder="1"/>
    </xf>
    <xf numFmtId="0" fontId="29" fillId="0" borderId="0" xfId="0" applyFont="1" applyAlignment="1">
      <alignment horizontal="left" vertical="center" readingOrder="1"/>
    </xf>
    <xf numFmtId="0" fontId="29" fillId="0" borderId="0" xfId="0" applyFont="1" applyAlignment="1">
      <alignment horizontal="right" vertical="center" wrapText="1" readingOrder="1"/>
    </xf>
    <xf numFmtId="167" fontId="29" fillId="0" borderId="0" xfId="0" applyNumberFormat="1" applyFont="1" applyAlignment="1">
      <alignment horizontal="right" vertical="center" wrapText="1" readingOrder="1"/>
    </xf>
    <xf numFmtId="0" fontId="29" fillId="0" borderId="20" xfId="0" applyFont="1" applyBorder="1" applyAlignment="1">
      <alignment horizontal="left" vertical="center" readingOrder="1"/>
    </xf>
    <xf numFmtId="0" fontId="29" fillId="2" borderId="16" xfId="0" applyFont="1" applyFill="1" applyBorder="1" applyAlignment="1">
      <alignment horizontal="left" vertical="center" wrapText="1" readingOrder="1"/>
    </xf>
    <xf numFmtId="0" fontId="29" fillId="2" borderId="16" xfId="0" applyFont="1" applyFill="1" applyBorder="1" applyAlignment="1">
      <alignment horizontal="right" vertical="center" wrapText="1" readingOrder="1"/>
    </xf>
    <xf numFmtId="167" fontId="29" fillId="2" borderId="16" xfId="0" applyNumberFormat="1" applyFont="1" applyFill="1" applyBorder="1" applyAlignment="1">
      <alignment horizontal="right" vertical="center" wrapText="1" readingOrder="1"/>
    </xf>
    <xf numFmtId="167" fontId="29" fillId="2" borderId="24" xfId="0" applyNumberFormat="1" applyFont="1" applyFill="1" applyBorder="1" applyAlignment="1">
      <alignment horizontal="right" vertical="center" wrapText="1" readingOrder="1"/>
    </xf>
    <xf numFmtId="0" fontId="29" fillId="0" borderId="17" xfId="0" applyFont="1" applyBorder="1" applyAlignment="1">
      <alignment horizontal="right" vertical="center" wrapText="1" readingOrder="1"/>
    </xf>
    <xf numFmtId="167" fontId="29" fillId="0" borderId="17" xfId="0" applyNumberFormat="1" applyFont="1" applyBorder="1" applyAlignment="1">
      <alignment horizontal="right" vertical="center" wrapText="1" readingOrder="1"/>
    </xf>
    <xf numFmtId="167" fontId="29" fillId="0" borderId="26" xfId="0" applyNumberFormat="1" applyFont="1" applyBorder="1" applyAlignment="1">
      <alignment horizontal="right" vertical="center" wrapText="1" readingOrder="1"/>
    </xf>
    <xf numFmtId="167" fontId="28" fillId="0" borderId="0" xfId="0" applyNumberFormat="1" applyFont="1" applyAlignment="1">
      <alignment horizontal="right" vertical="center" wrapText="1" readingOrder="1"/>
    </xf>
    <xf numFmtId="167" fontId="28" fillId="0" borderId="23" xfId="0" applyNumberFormat="1" applyFont="1" applyBorder="1" applyAlignment="1">
      <alignment horizontal="right" vertical="center" wrapText="1" readingOrder="1"/>
    </xf>
    <xf numFmtId="165" fontId="10" fillId="0" borderId="1" xfId="1" applyNumberFormat="1" applyFont="1" applyBorder="1" applyAlignment="1">
      <alignment horizontal="right" vertical="center" wrapText="1" readingOrder="1"/>
    </xf>
    <xf numFmtId="165" fontId="8" fillId="0" borderId="18" xfId="1" applyNumberFormat="1" applyFont="1" applyBorder="1" applyAlignment="1">
      <alignment horizontal="right" vertical="center" wrapText="1" readingOrder="1"/>
    </xf>
    <xf numFmtId="165" fontId="8" fillId="0" borderId="22" xfId="1" applyNumberFormat="1" applyFont="1" applyBorder="1" applyAlignment="1">
      <alignment horizontal="right" vertical="center" wrapText="1" readingOrder="1"/>
    </xf>
    <xf numFmtId="167" fontId="28" fillId="0" borderId="27" xfId="0" applyNumberFormat="1" applyFont="1" applyBorder="1"/>
    <xf numFmtId="165" fontId="8" fillId="0" borderId="28" xfId="1" applyNumberFormat="1" applyFont="1" applyBorder="1" applyAlignment="1">
      <alignment horizontal="right" vertical="center" wrapText="1" readingOrder="1"/>
    </xf>
    <xf numFmtId="167" fontId="29" fillId="0" borderId="27" xfId="0" applyNumberFormat="1" applyFont="1" applyBorder="1"/>
    <xf numFmtId="165" fontId="10" fillId="0" borderId="28" xfId="1" applyNumberFormat="1" applyFont="1" applyBorder="1" applyAlignment="1">
      <alignment horizontal="right" vertical="center" wrapText="1" readingOrder="1"/>
    </xf>
    <xf numFmtId="0" fontId="29" fillId="2" borderId="30"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27" fillId="3" borderId="1" xfId="0" applyFont="1" applyFill="1" applyBorder="1" applyAlignment="1">
      <alignment horizontal="right" vertical="center" wrapText="1" readingOrder="1"/>
    </xf>
    <xf numFmtId="167" fontId="27" fillId="3" borderId="1" xfId="0" applyNumberFormat="1" applyFont="1" applyFill="1" applyBorder="1" applyAlignment="1">
      <alignment horizontal="right" vertical="center" wrapText="1" readingOrder="1"/>
    </xf>
    <xf numFmtId="167" fontId="12" fillId="3" borderId="1" xfId="0" applyNumberFormat="1" applyFont="1" applyFill="1" applyBorder="1" applyAlignment="1">
      <alignment horizontal="right" vertical="center" wrapText="1" readingOrder="1"/>
    </xf>
    <xf numFmtId="0" fontId="12" fillId="3" borderId="1" xfId="0" applyFont="1" applyFill="1" applyBorder="1" applyAlignment="1">
      <alignment horizontal="left" vertical="center" wrapText="1" readingOrder="1"/>
    </xf>
    <xf numFmtId="0" fontId="3" fillId="3" borderId="28" xfId="0" applyFont="1" applyFill="1" applyBorder="1" applyAlignment="1">
      <alignment horizontal="right" vertical="center" wrapText="1" readingOrder="1"/>
    </xf>
    <xf numFmtId="167" fontId="12" fillId="3" borderId="28" xfId="0" applyNumberFormat="1" applyFont="1" applyFill="1" applyBorder="1" applyAlignment="1">
      <alignment horizontal="right" vertical="center" wrapText="1" readingOrder="1"/>
    </xf>
    <xf numFmtId="0" fontId="28" fillId="0" borderId="0" xfId="0" applyFont="1" applyAlignment="1">
      <alignment horizontal="right" vertical="center" wrapText="1"/>
    </xf>
    <xf numFmtId="0" fontId="9" fillId="2" borderId="15" xfId="0" applyFont="1" applyFill="1" applyBorder="1" applyAlignment="1">
      <alignment horizontal="left" vertical="center" readingOrder="1"/>
    </xf>
    <xf numFmtId="167" fontId="9" fillId="2" borderId="15" xfId="1" applyNumberFormat="1" applyFont="1" applyFill="1" applyBorder="1" applyAlignment="1">
      <alignment horizontal="left" vertical="center" wrapText="1" readingOrder="1"/>
    </xf>
    <xf numFmtId="0" fontId="29" fillId="2" borderId="15" xfId="0" applyFont="1" applyFill="1" applyBorder="1" applyAlignment="1">
      <alignment horizontal="right" vertical="center" wrapText="1"/>
    </xf>
    <xf numFmtId="167" fontId="10" fillId="2" borderId="15" xfId="1" applyNumberFormat="1" applyFont="1" applyFill="1" applyBorder="1" applyAlignment="1">
      <alignment horizontal="right" vertical="center" wrapText="1" readingOrder="1"/>
    </xf>
    <xf numFmtId="0" fontId="9" fillId="2" borderId="15" xfId="0" applyFont="1" applyFill="1" applyBorder="1" applyAlignment="1">
      <alignment horizontal="left" vertical="center" wrapText="1" readingOrder="1"/>
    </xf>
    <xf numFmtId="0" fontId="12" fillId="3" borderId="0" xfId="0" applyFont="1" applyFill="1" applyAlignment="1">
      <alignment vertical="center" readingOrder="1"/>
    </xf>
    <xf numFmtId="0" fontId="12" fillId="3" borderId="0" xfId="0" applyFont="1" applyFill="1" applyAlignment="1">
      <alignment vertical="center" wrapText="1" readingOrder="1"/>
    </xf>
    <xf numFmtId="0" fontId="28" fillId="3" borderId="0" xfId="0" applyFont="1" applyFill="1" applyAlignment="1">
      <alignment horizontal="right" vertical="center" wrapText="1"/>
    </xf>
    <xf numFmtId="167" fontId="12" fillId="3" borderId="0" xfId="1" applyNumberFormat="1" applyFont="1" applyFill="1" applyBorder="1" applyAlignment="1">
      <alignment horizontal="right" vertical="center" wrapText="1" readingOrder="1"/>
    </xf>
    <xf numFmtId="0" fontId="12" fillId="3" borderId="0" xfId="0" applyFont="1" applyFill="1" applyAlignment="1">
      <alignment horizontal="right" vertical="center" wrapText="1" readingOrder="1"/>
    </xf>
    <xf numFmtId="0" fontId="9" fillId="2" borderId="20" xfId="0" applyFont="1" applyFill="1" applyBorder="1" applyAlignment="1">
      <alignment horizontal="left" vertical="center" readingOrder="1"/>
    </xf>
    <xf numFmtId="0" fontId="28" fillId="0" borderId="20" xfId="0" applyFont="1" applyBorder="1" applyAlignment="1">
      <alignment horizontal="left"/>
    </xf>
    <xf numFmtId="0" fontId="5" fillId="0" borderId="20" xfId="0" applyFont="1" applyBorder="1" applyAlignment="1">
      <alignment vertical="center" readingOrder="1"/>
    </xf>
    <xf numFmtId="0" fontId="7" fillId="0" borderId="20" xfId="0" applyFont="1" applyBorder="1" applyAlignment="1">
      <alignment horizontal="left" vertical="center" indent="2" readingOrder="1"/>
    </xf>
    <xf numFmtId="0" fontId="12" fillId="3" borderId="20" xfId="0" applyFont="1" applyFill="1" applyBorder="1" applyAlignment="1">
      <alignment vertical="center" readingOrder="1"/>
    </xf>
    <xf numFmtId="0" fontId="5" fillId="0" borderId="18" xfId="0" applyFont="1" applyBorder="1" applyAlignment="1">
      <alignment horizontal="right" vertical="center" wrapText="1" readingOrder="1"/>
    </xf>
    <xf numFmtId="0" fontId="7" fillId="0" borderId="18" xfId="0" applyFont="1" applyBorder="1" applyAlignment="1">
      <alignment horizontal="right" vertical="center" wrapText="1" readingOrder="1"/>
    </xf>
    <xf numFmtId="0" fontId="9" fillId="2" borderId="18" xfId="0" applyFont="1" applyFill="1" applyBorder="1" applyAlignment="1">
      <alignment horizontal="right" vertical="center" wrapText="1" readingOrder="1"/>
    </xf>
    <xf numFmtId="0" fontId="12" fillId="3" borderId="18" xfId="0" applyFont="1" applyFill="1" applyBorder="1" applyAlignment="1">
      <alignment horizontal="right" vertical="center" wrapText="1" readingOrder="1"/>
    </xf>
    <xf numFmtId="167" fontId="10" fillId="2" borderId="22" xfId="1" applyNumberFormat="1" applyFont="1" applyFill="1" applyBorder="1" applyAlignment="1">
      <alignment horizontal="right" vertical="center" wrapText="1" readingOrder="1"/>
    </xf>
    <xf numFmtId="167" fontId="28" fillId="0" borderId="22" xfId="1" applyNumberFormat="1" applyFont="1" applyBorder="1" applyAlignment="1">
      <alignment horizontal="right" vertical="center" wrapText="1"/>
    </xf>
    <xf numFmtId="167" fontId="8" fillId="0" borderId="22" xfId="1" applyNumberFormat="1" applyFont="1" applyBorder="1" applyAlignment="1">
      <alignment horizontal="right" vertical="center" wrapText="1" readingOrder="1"/>
    </xf>
    <xf numFmtId="167" fontId="5" fillId="0" borderId="18" xfId="0" applyNumberFormat="1" applyFont="1" applyBorder="1" applyAlignment="1">
      <alignment horizontal="right" vertical="center" wrapText="1" readingOrder="1"/>
    </xf>
    <xf numFmtId="167" fontId="7" fillId="0" borderId="18" xfId="1" applyNumberFormat="1" applyFont="1" applyBorder="1" applyAlignment="1">
      <alignment horizontal="right" vertical="center" wrapText="1" readingOrder="1"/>
    </xf>
    <xf numFmtId="167" fontId="9" fillId="2" borderId="18" xfId="1" applyNumberFormat="1" applyFont="1" applyFill="1" applyBorder="1" applyAlignment="1">
      <alignment horizontal="right" vertical="center" wrapText="1" readingOrder="1"/>
    </xf>
    <xf numFmtId="167" fontId="5" fillId="0" borderId="18" xfId="1" applyNumberFormat="1" applyFont="1" applyBorder="1" applyAlignment="1">
      <alignment horizontal="right" vertical="center" wrapText="1" readingOrder="1"/>
    </xf>
    <xf numFmtId="167" fontId="7" fillId="0" borderId="18" xfId="1" applyNumberFormat="1" applyFont="1" applyFill="1" applyBorder="1" applyAlignment="1">
      <alignment horizontal="right" vertical="center" wrapText="1" readingOrder="1"/>
    </xf>
    <xf numFmtId="0" fontId="28" fillId="0" borderId="22" xfId="0" applyFont="1" applyBorder="1" applyAlignment="1">
      <alignment horizontal="right" vertical="center" wrapText="1"/>
    </xf>
    <xf numFmtId="167" fontId="13" fillId="0" borderId="18" xfId="0" applyNumberFormat="1" applyFont="1" applyBorder="1" applyAlignment="1">
      <alignment horizontal="right" vertical="center" wrapText="1"/>
    </xf>
    <xf numFmtId="167" fontId="13" fillId="0" borderId="18" xfId="1" applyNumberFormat="1" applyFont="1" applyBorder="1" applyAlignment="1">
      <alignment horizontal="right" vertical="center" wrapText="1" readingOrder="1"/>
    </xf>
    <xf numFmtId="167" fontId="14" fillId="2" borderId="18" xfId="1" applyNumberFormat="1" applyFont="1" applyFill="1" applyBorder="1" applyAlignment="1">
      <alignment horizontal="right" vertical="center" wrapText="1" readingOrder="1"/>
    </xf>
    <xf numFmtId="167" fontId="13" fillId="0" borderId="18" xfId="1" applyNumberFormat="1" applyFont="1" applyBorder="1" applyAlignment="1">
      <alignment horizontal="right" vertical="center" wrapText="1"/>
    </xf>
    <xf numFmtId="167" fontId="10" fillId="2" borderId="18" xfId="1" applyNumberFormat="1" applyFont="1" applyFill="1" applyBorder="1" applyAlignment="1">
      <alignment horizontal="right" vertical="center" wrapText="1" readingOrder="1"/>
    </xf>
    <xf numFmtId="167" fontId="28" fillId="0" borderId="18" xfId="1" applyNumberFormat="1" applyFont="1" applyBorder="1" applyAlignment="1">
      <alignment horizontal="right" vertical="center" wrapText="1"/>
    </xf>
    <xf numFmtId="167" fontId="8" fillId="0" borderId="18" xfId="1" applyNumberFormat="1" applyFont="1" applyBorder="1" applyAlignment="1">
      <alignment horizontal="right" vertical="center" wrapText="1" readingOrder="1"/>
    </xf>
    <xf numFmtId="0" fontId="28" fillId="3" borderId="18" xfId="0" applyFont="1" applyFill="1" applyBorder="1" applyAlignment="1">
      <alignment horizontal="right" vertical="center" wrapText="1"/>
    </xf>
    <xf numFmtId="0" fontId="28" fillId="0" borderId="18" xfId="0" applyFont="1" applyBorder="1" applyAlignment="1">
      <alignment horizontal="right" vertical="center" wrapText="1"/>
    </xf>
    <xf numFmtId="0" fontId="29" fillId="2" borderId="18" xfId="0" applyFont="1" applyFill="1" applyBorder="1" applyAlignment="1">
      <alignment horizontal="right" vertical="center" wrapText="1"/>
    </xf>
    <xf numFmtId="17" fontId="7" fillId="0" borderId="18" xfId="0" applyNumberFormat="1" applyFont="1" applyBorder="1" applyAlignment="1">
      <alignment horizontal="right" vertical="center" wrapText="1" readingOrder="1"/>
    </xf>
    <xf numFmtId="167" fontId="12" fillId="3" borderId="22" xfId="1" applyNumberFormat="1" applyFont="1" applyFill="1" applyBorder="1" applyAlignment="1">
      <alignment horizontal="right" vertical="center" wrapText="1" readingOrder="1"/>
    </xf>
    <xf numFmtId="167" fontId="12" fillId="3" borderId="18" xfId="1" applyNumberFormat="1" applyFont="1" applyFill="1" applyBorder="1" applyAlignment="1">
      <alignment horizontal="right" vertical="center" wrapText="1" readingOrder="1"/>
    </xf>
    <xf numFmtId="10" fontId="7" fillId="0" borderId="18" xfId="0" applyNumberFormat="1" applyFont="1" applyBorder="1" applyAlignment="1">
      <alignment horizontal="right" vertical="center" wrapText="1" readingOrder="1"/>
    </xf>
    <xf numFmtId="9" fontId="7" fillId="0" borderId="18" xfId="0" applyNumberFormat="1" applyFont="1" applyBorder="1" applyAlignment="1">
      <alignment horizontal="right" vertical="center" wrapText="1" readingOrder="1"/>
    </xf>
    <xf numFmtId="164" fontId="7" fillId="0" borderId="18" xfId="1" applyFont="1" applyBorder="1" applyAlignment="1">
      <alignment horizontal="right" vertical="center" wrapText="1" readingOrder="1"/>
    </xf>
    <xf numFmtId="0" fontId="32" fillId="0" borderId="0" xfId="0" applyFont="1" applyAlignment="1">
      <alignment horizontal="left" vertical="center" readingOrder="1"/>
    </xf>
    <xf numFmtId="0" fontId="33" fillId="0" borderId="0" xfId="0" applyFont="1" applyAlignment="1">
      <alignment vertical="center"/>
    </xf>
    <xf numFmtId="0" fontId="3" fillId="3" borderId="0" xfId="0" applyFont="1" applyFill="1" applyAlignment="1">
      <alignment horizontal="right" vertical="center" wrapText="1" readingOrder="1"/>
    </xf>
    <xf numFmtId="0" fontId="32" fillId="0" borderId="0" xfId="0" applyFont="1" applyAlignment="1">
      <alignment horizontal="left" vertical="center" wrapText="1" readingOrder="1"/>
    </xf>
    <xf numFmtId="167" fontId="32" fillId="0" borderId="0" xfId="1" applyNumberFormat="1" applyFont="1" applyBorder="1" applyAlignment="1">
      <alignment horizontal="right" vertical="center" wrapText="1" readingOrder="1"/>
    </xf>
    <xf numFmtId="167" fontId="35" fillId="0" borderId="0" xfId="1" applyNumberFormat="1" applyFont="1" applyBorder="1" applyAlignment="1">
      <alignment horizontal="right" vertical="center" wrapText="1" readingOrder="1"/>
    </xf>
    <xf numFmtId="0" fontId="32" fillId="0" borderId="0" xfId="0" applyFont="1" applyAlignment="1">
      <alignment horizontal="right" vertical="center" wrapText="1" readingOrder="1"/>
    </xf>
    <xf numFmtId="17" fontId="32" fillId="0" borderId="0" xfId="0" applyNumberFormat="1" applyFont="1" applyAlignment="1">
      <alignment horizontal="right" vertical="center" wrapText="1" readingOrder="1"/>
    </xf>
    <xf numFmtId="10" fontId="32" fillId="0" borderId="0" xfId="0" applyNumberFormat="1" applyFont="1" applyAlignment="1">
      <alignment horizontal="right" vertical="center" wrapText="1" readingOrder="1"/>
    </xf>
    <xf numFmtId="0" fontId="5" fillId="0" borderId="1" xfId="0" applyFont="1" applyBorder="1" applyAlignment="1">
      <alignment horizontal="right" vertical="center" wrapText="1" readingOrder="1"/>
    </xf>
    <xf numFmtId="0" fontId="13" fillId="0" borderId="18" xfId="0" applyFont="1" applyBorder="1" applyAlignment="1">
      <alignment horizontal="right" vertical="center"/>
    </xf>
    <xf numFmtId="0" fontId="13" fillId="0" borderId="18" xfId="0" applyFont="1" applyBorder="1" applyAlignment="1">
      <alignment horizontal="right" vertical="center" wrapText="1" readingOrder="1"/>
    </xf>
    <xf numFmtId="0" fontId="14" fillId="2" borderId="18" xfId="0" applyFont="1" applyFill="1" applyBorder="1" applyAlignment="1">
      <alignment horizontal="right" vertical="center" wrapText="1"/>
    </xf>
    <xf numFmtId="167" fontId="5" fillId="0" borderId="1" xfId="0" applyNumberFormat="1" applyFont="1" applyBorder="1" applyAlignment="1">
      <alignment horizontal="right" vertical="center" wrapText="1" readingOrder="1"/>
    </xf>
    <xf numFmtId="167" fontId="28" fillId="0" borderId="1" xfId="0" applyNumberFormat="1" applyFont="1" applyBorder="1" applyAlignment="1">
      <alignment horizontal="right" vertical="center" wrapText="1"/>
    </xf>
    <xf numFmtId="0" fontId="28" fillId="0" borderId="1" xfId="0" applyFont="1" applyBorder="1" applyAlignment="1">
      <alignment horizontal="right" vertical="center" wrapText="1"/>
    </xf>
    <xf numFmtId="0" fontId="28" fillId="0" borderId="28" xfId="0" applyFont="1" applyBorder="1" applyAlignment="1">
      <alignment horizontal="right" vertical="center" wrapText="1"/>
    </xf>
    <xf numFmtId="167" fontId="13" fillId="0" borderId="18" xfId="1" applyNumberFormat="1" applyFont="1" applyBorder="1" applyAlignment="1">
      <alignment vertical="center" wrapText="1" readingOrder="1"/>
    </xf>
    <xf numFmtId="0" fontId="3" fillId="3" borderId="19" xfId="0" applyFont="1" applyFill="1" applyBorder="1" applyAlignment="1">
      <alignment horizontal="left" vertical="center" wrapText="1" indent="2" readingOrder="1"/>
    </xf>
    <xf numFmtId="0" fontId="3" fillId="3" borderId="0" xfId="0" applyFont="1" applyFill="1" applyAlignment="1">
      <alignment horizontal="left" vertical="center" wrapText="1" readingOrder="1"/>
    </xf>
    <xf numFmtId="0" fontId="3" fillId="3" borderId="0" xfId="0" applyFont="1" applyFill="1" applyAlignment="1">
      <alignment horizontal="left" vertical="center" wrapText="1" indent="2" readingOrder="1"/>
    </xf>
    <xf numFmtId="0" fontId="3" fillId="3" borderId="23" xfId="0" applyFont="1" applyFill="1" applyBorder="1" applyAlignment="1">
      <alignment horizontal="right" vertical="center" wrapText="1" readingOrder="1"/>
    </xf>
    <xf numFmtId="0" fontId="3" fillId="3" borderId="1" xfId="0" applyFont="1" applyFill="1" applyBorder="1" applyAlignment="1">
      <alignment horizontal="right" vertical="center" wrapText="1" readingOrder="1"/>
    </xf>
    <xf numFmtId="0" fontId="13" fillId="3" borderId="0" xfId="0" applyFont="1" applyFill="1" applyAlignment="1">
      <alignment horizontal="right" vertical="center" wrapText="1"/>
    </xf>
    <xf numFmtId="0" fontId="9" fillId="0" borderId="20" xfId="0" applyFont="1" applyBorder="1" applyAlignment="1">
      <alignment horizontal="left" vertical="center" readingOrder="1"/>
    </xf>
    <xf numFmtId="167" fontId="7" fillId="0" borderId="19" xfId="1" applyNumberFormat="1" applyFont="1" applyBorder="1" applyAlignment="1">
      <alignment horizontal="right" vertical="center" wrapText="1" readingOrder="1"/>
    </xf>
    <xf numFmtId="0" fontId="13" fillId="0" borderId="18" xfId="0" applyFont="1" applyBorder="1" applyAlignment="1">
      <alignment horizontal="right" vertical="center" wrapText="1"/>
    </xf>
    <xf numFmtId="0" fontId="3" fillId="3" borderId="32" xfId="0" applyFont="1" applyFill="1" applyBorder="1" applyAlignment="1">
      <alignment vertical="center" wrapText="1" readingOrder="1"/>
    </xf>
    <xf numFmtId="0" fontId="3" fillId="3" borderId="29" xfId="0" applyFont="1" applyFill="1" applyBorder="1" applyAlignment="1">
      <alignment vertical="center" wrapText="1" readingOrder="1"/>
    </xf>
    <xf numFmtId="0" fontId="3" fillId="3" borderId="19" xfId="0" applyFont="1" applyFill="1" applyBorder="1" applyAlignment="1">
      <alignment vertical="center" wrapText="1" readingOrder="1"/>
    </xf>
    <xf numFmtId="0" fontId="3" fillId="3" borderId="0" xfId="0" applyFont="1" applyFill="1" applyAlignment="1">
      <alignment vertical="center" wrapText="1" readingOrder="1"/>
    </xf>
    <xf numFmtId="0" fontId="24" fillId="2" borderId="18" xfId="0" applyFont="1" applyFill="1" applyBorder="1" applyAlignment="1">
      <alignment horizontal="right" vertical="center" wrapText="1"/>
    </xf>
    <xf numFmtId="165" fontId="28" fillId="0" borderId="18" xfId="1" applyNumberFormat="1" applyFont="1" applyBorder="1" applyAlignment="1">
      <alignment horizontal="right" vertical="center" wrapText="1"/>
    </xf>
    <xf numFmtId="165" fontId="28" fillId="0" borderId="22" xfId="1" applyNumberFormat="1" applyFont="1" applyBorder="1" applyAlignment="1">
      <alignment horizontal="right" vertical="center" wrapText="1"/>
    </xf>
    <xf numFmtId="164" fontId="13" fillId="0" borderId="18" xfId="1" applyFont="1" applyBorder="1" applyAlignment="1">
      <alignment horizontal="right" vertical="center"/>
    </xf>
    <xf numFmtId="164" fontId="13" fillId="0" borderId="22" xfId="1" applyFont="1" applyBorder="1" applyAlignment="1">
      <alignment horizontal="right" vertical="center"/>
    </xf>
    <xf numFmtId="0" fontId="9" fillId="2" borderId="16" xfId="0" applyFont="1" applyFill="1" applyBorder="1" applyAlignment="1">
      <alignment horizontal="left" vertical="center" readingOrder="1"/>
    </xf>
    <xf numFmtId="0" fontId="9" fillId="2" borderId="16" xfId="0" applyFont="1" applyFill="1" applyBorder="1" applyAlignment="1">
      <alignment horizontal="right" vertical="center" wrapText="1" readingOrder="1"/>
    </xf>
    <xf numFmtId="0" fontId="29" fillId="2" borderId="16" xfId="0" applyFont="1" applyFill="1" applyBorder="1" applyAlignment="1">
      <alignment horizontal="right" vertical="center" wrapText="1"/>
    </xf>
    <xf numFmtId="167" fontId="10" fillId="2" borderId="16" xfId="1" applyNumberFormat="1" applyFont="1" applyFill="1" applyBorder="1" applyAlignment="1">
      <alignment horizontal="right" vertical="center" wrapText="1" readingOrder="1"/>
    </xf>
    <xf numFmtId="0" fontId="3" fillId="3" borderId="15" xfId="0" applyFont="1" applyFill="1" applyBorder="1" applyAlignment="1">
      <alignment horizontal="left" vertical="center" readingOrder="1"/>
    </xf>
    <xf numFmtId="0" fontId="3" fillId="3" borderId="15" xfId="0" applyFont="1" applyFill="1" applyBorder="1" applyAlignment="1">
      <alignment horizontal="right" vertical="center" wrapText="1" readingOrder="1"/>
    </xf>
    <xf numFmtId="0" fontId="3" fillId="3" borderId="15" xfId="0" applyFont="1" applyFill="1" applyBorder="1" applyAlignment="1">
      <alignment horizontal="right" vertical="center" wrapText="1"/>
    </xf>
    <xf numFmtId="167" fontId="3" fillId="3" borderId="15" xfId="1" applyNumberFormat="1" applyFont="1" applyFill="1" applyBorder="1" applyAlignment="1">
      <alignment horizontal="right" vertical="center" wrapText="1" readingOrder="1"/>
    </xf>
    <xf numFmtId="1" fontId="7" fillId="0" borderId="0" xfId="0" applyNumberFormat="1" applyFont="1" applyAlignment="1">
      <alignment horizontal="center" vertical="center" wrapText="1" readingOrder="1"/>
    </xf>
    <xf numFmtId="167" fontId="3" fillId="3" borderId="15" xfId="1" applyNumberFormat="1" applyFont="1" applyFill="1" applyBorder="1" applyAlignment="1">
      <alignment horizontal="center" vertical="center" wrapText="1" readingOrder="1"/>
    </xf>
    <xf numFmtId="167" fontId="28" fillId="2" borderId="15" xfId="1" applyNumberFormat="1" applyFont="1" applyFill="1" applyBorder="1" applyAlignment="1">
      <alignment horizontal="center" vertical="center" wrapText="1" readingOrder="1"/>
    </xf>
    <xf numFmtId="165" fontId="12" fillId="3" borderId="0" xfId="1" applyNumberFormat="1" applyFont="1" applyFill="1" applyBorder="1" applyAlignment="1">
      <alignment horizontal="right" vertical="center" wrapText="1" readingOrder="1"/>
    </xf>
    <xf numFmtId="0" fontId="9" fillId="2" borderId="16" xfId="0" applyFont="1" applyFill="1" applyBorder="1" applyAlignment="1">
      <alignment horizontal="left" vertical="center" wrapText="1" readingOrder="1"/>
    </xf>
    <xf numFmtId="167" fontId="9" fillId="2" borderId="16" xfId="1" applyNumberFormat="1" applyFont="1" applyFill="1" applyBorder="1" applyAlignment="1">
      <alignment horizontal="left" vertical="center" wrapText="1" readingOrder="1"/>
    </xf>
    <xf numFmtId="167" fontId="28" fillId="2" borderId="16" xfId="1" applyNumberFormat="1" applyFont="1" applyFill="1" applyBorder="1" applyAlignment="1">
      <alignment horizontal="center" vertical="center" wrapText="1" readingOrder="1"/>
    </xf>
    <xf numFmtId="0" fontId="3" fillId="3" borderId="20" xfId="0" applyFont="1" applyFill="1" applyBorder="1" applyAlignment="1">
      <alignment horizontal="left" vertical="center" readingOrder="1"/>
    </xf>
    <xf numFmtId="0" fontId="28" fillId="0" borderId="18" xfId="0" applyFont="1" applyBorder="1" applyAlignment="1">
      <alignment vertical="center" wrapText="1"/>
    </xf>
    <xf numFmtId="0" fontId="7" fillId="0" borderId="18" xfId="4" applyFont="1" applyBorder="1" applyAlignment="1">
      <alignment horizontal="right" vertical="center" wrapText="1" readingOrder="1"/>
    </xf>
    <xf numFmtId="0" fontId="3" fillId="3" borderId="18" xfId="0" applyFont="1" applyFill="1" applyBorder="1" applyAlignment="1">
      <alignment horizontal="left" vertical="center" wrapText="1" readingOrder="1"/>
    </xf>
    <xf numFmtId="167" fontId="3" fillId="3" borderId="22" xfId="1" applyNumberFormat="1" applyFont="1" applyFill="1" applyBorder="1" applyAlignment="1">
      <alignment horizontal="right" vertical="center" wrapText="1" readingOrder="1"/>
    </xf>
    <xf numFmtId="167" fontId="3" fillId="3" borderId="18" xfId="1" applyNumberFormat="1" applyFont="1" applyFill="1" applyBorder="1" applyAlignment="1">
      <alignment horizontal="left" vertical="center" wrapText="1" readingOrder="1"/>
    </xf>
    <xf numFmtId="0" fontId="5" fillId="0" borderId="18" xfId="0" applyFont="1" applyBorder="1" applyAlignment="1">
      <alignment vertical="center" wrapText="1" readingOrder="1"/>
    </xf>
    <xf numFmtId="167" fontId="3" fillId="3" borderId="18" xfId="1" applyNumberFormat="1" applyFont="1" applyFill="1" applyBorder="1" applyAlignment="1">
      <alignment horizontal="right" vertical="center" wrapText="1" readingOrder="1"/>
    </xf>
    <xf numFmtId="0" fontId="3" fillId="3" borderId="18" xfId="0" applyFont="1" applyFill="1" applyBorder="1" applyAlignment="1">
      <alignment horizontal="right" vertical="center" wrapText="1"/>
    </xf>
    <xf numFmtId="17" fontId="7" fillId="0" borderId="18" xfId="4" applyNumberFormat="1" applyFont="1" applyBorder="1" applyAlignment="1">
      <alignment horizontal="right" vertical="center" wrapText="1" readingOrder="1"/>
    </xf>
    <xf numFmtId="0" fontId="28" fillId="0" borderId="18" xfId="0" applyFont="1" applyBorder="1" applyAlignment="1">
      <alignment horizontal="center" vertical="center" wrapText="1"/>
    </xf>
    <xf numFmtId="1" fontId="7" fillId="0" borderId="18" xfId="0" applyNumberFormat="1" applyFont="1" applyBorder="1" applyAlignment="1">
      <alignment horizontal="center" vertical="center" wrapText="1" readingOrder="1"/>
    </xf>
    <xf numFmtId="164" fontId="7" fillId="0" borderId="18" xfId="1" applyFont="1" applyBorder="1" applyAlignment="1">
      <alignment horizontal="center" vertical="center" wrapText="1" readingOrder="1"/>
    </xf>
    <xf numFmtId="167" fontId="3" fillId="3" borderId="18" xfId="1" applyNumberFormat="1" applyFont="1" applyFill="1" applyBorder="1" applyAlignment="1">
      <alignment horizontal="center" vertical="center" wrapText="1" readingOrder="1"/>
    </xf>
    <xf numFmtId="10" fontId="7" fillId="0" borderId="18" xfId="4" applyNumberFormat="1" applyFont="1" applyBorder="1" applyAlignment="1">
      <alignment horizontal="right" vertical="center" wrapText="1" readingOrder="1"/>
    </xf>
    <xf numFmtId="165" fontId="8" fillId="0" borderId="22" xfId="5" applyNumberFormat="1" applyFont="1" applyBorder="1" applyAlignment="1">
      <alignment horizontal="right" vertical="center" wrapText="1" readingOrder="1"/>
    </xf>
    <xf numFmtId="165" fontId="8" fillId="0" borderId="18" xfId="5" applyNumberFormat="1" applyFont="1" applyBorder="1" applyAlignment="1">
      <alignment horizontal="right" vertical="center" wrapText="1" readingOrder="1"/>
    </xf>
    <xf numFmtId="165" fontId="8" fillId="0" borderId="26" xfId="1" applyNumberFormat="1" applyFont="1" applyBorder="1" applyAlignment="1">
      <alignment horizontal="right" vertical="center" wrapText="1" readingOrder="1"/>
    </xf>
    <xf numFmtId="0" fontId="23" fillId="2" borderId="17" xfId="0" applyFont="1" applyFill="1" applyBorder="1" applyAlignment="1">
      <alignment horizontal="left" vertical="center" readingOrder="1"/>
    </xf>
    <xf numFmtId="0" fontId="23" fillId="2" borderId="17" xfId="0" applyFont="1" applyFill="1" applyBorder="1" applyAlignment="1">
      <alignment horizontal="left" vertical="center" wrapText="1" readingOrder="1"/>
    </xf>
    <xf numFmtId="167" fontId="23" fillId="2" borderId="17" xfId="1" applyNumberFormat="1" applyFont="1" applyFill="1" applyBorder="1" applyAlignment="1">
      <alignment horizontal="left" vertical="center" wrapText="1" readingOrder="1"/>
    </xf>
    <xf numFmtId="167" fontId="19" fillId="2" borderId="17" xfId="1" applyNumberFormat="1" applyFont="1" applyFill="1" applyBorder="1" applyAlignment="1">
      <alignment horizontal="right" vertical="center" wrapText="1" readingOrder="1"/>
    </xf>
    <xf numFmtId="0" fontId="24" fillId="2" borderId="17" xfId="0" applyFont="1" applyFill="1" applyBorder="1" applyAlignment="1">
      <alignment horizontal="right" vertical="center" wrapText="1"/>
    </xf>
    <xf numFmtId="0" fontId="25" fillId="2" borderId="17" xfId="0" applyFont="1" applyFill="1" applyBorder="1" applyAlignment="1">
      <alignment horizontal="left" vertical="center" readingOrder="1"/>
    </xf>
    <xf numFmtId="0" fontId="29" fillId="0" borderId="18" xfId="0" applyFont="1" applyBorder="1" applyAlignment="1">
      <alignment horizontal="left" vertical="center" wrapText="1" readingOrder="1"/>
    </xf>
    <xf numFmtId="166" fontId="28" fillId="0" borderId="18" xfId="1" applyNumberFormat="1" applyFont="1" applyBorder="1" applyAlignment="1">
      <alignment horizontal="right" vertical="center" wrapText="1" readingOrder="1"/>
    </xf>
    <xf numFmtId="9" fontId="28" fillId="0" borderId="18" xfId="2" applyFont="1" applyBorder="1" applyAlignment="1">
      <alignment horizontal="right" vertical="center" wrapText="1" readingOrder="1"/>
    </xf>
    <xf numFmtId="9" fontId="28" fillId="0" borderId="22" xfId="2" applyFont="1" applyBorder="1" applyAlignment="1">
      <alignment horizontal="right" vertical="center" wrapText="1" readingOrder="1"/>
    </xf>
    <xf numFmtId="0" fontId="29" fillId="2" borderId="20" xfId="0" applyFont="1" applyFill="1" applyBorder="1" applyAlignment="1">
      <alignment horizontal="left" vertical="center" readingOrder="1"/>
    </xf>
    <xf numFmtId="0" fontId="29" fillId="2" borderId="18" xfId="0" applyFont="1" applyFill="1" applyBorder="1" applyAlignment="1">
      <alignment horizontal="left" vertical="center" wrapText="1" readingOrder="1"/>
    </xf>
    <xf numFmtId="167" fontId="29" fillId="2" borderId="18" xfId="1" applyNumberFormat="1" applyFont="1" applyFill="1" applyBorder="1" applyAlignment="1">
      <alignment horizontal="left" vertical="center" wrapText="1" readingOrder="1"/>
    </xf>
    <xf numFmtId="167" fontId="29" fillId="2" borderId="18" xfId="1" applyNumberFormat="1" applyFont="1" applyFill="1" applyBorder="1" applyAlignment="1">
      <alignment horizontal="right" vertical="center" wrapText="1" readingOrder="1"/>
    </xf>
    <xf numFmtId="0" fontId="29" fillId="2" borderId="22" xfId="0" applyFont="1" applyFill="1" applyBorder="1" applyAlignment="1">
      <alignment horizontal="left" vertical="center" readingOrder="1"/>
    </xf>
    <xf numFmtId="0" fontId="24" fillId="2" borderId="20" xfId="0" applyFont="1" applyFill="1" applyBorder="1" applyAlignment="1">
      <alignment horizontal="left" vertical="center" readingOrder="1"/>
    </xf>
    <xf numFmtId="0" fontId="24" fillId="2" borderId="18" xfId="0" applyFont="1" applyFill="1" applyBorder="1" applyAlignment="1">
      <alignment horizontal="left" vertical="center" wrapText="1" readingOrder="1"/>
    </xf>
    <xf numFmtId="167" fontId="24" fillId="2" borderId="18" xfId="1" applyNumberFormat="1" applyFont="1" applyFill="1" applyBorder="1" applyAlignment="1">
      <alignment horizontal="left" vertical="center" wrapText="1" readingOrder="1"/>
    </xf>
    <xf numFmtId="167" fontId="24" fillId="2" borderId="18" xfId="1" applyNumberFormat="1" applyFont="1" applyFill="1" applyBorder="1" applyAlignment="1">
      <alignment horizontal="right" vertical="center" wrapText="1" readingOrder="1"/>
    </xf>
    <xf numFmtId="0" fontId="24" fillId="2" borderId="22" xfId="0" applyFont="1" applyFill="1" applyBorder="1" applyAlignment="1">
      <alignment horizontal="left" vertical="center" readingOrder="1"/>
    </xf>
    <xf numFmtId="165" fontId="29" fillId="0" borderId="18" xfId="1" applyNumberFormat="1" applyFont="1" applyBorder="1" applyAlignment="1">
      <alignment horizontal="left" vertical="center" wrapText="1" readingOrder="1"/>
    </xf>
    <xf numFmtId="9" fontId="28" fillId="0" borderId="22" xfId="2" applyFont="1" applyBorder="1" applyAlignment="1">
      <alignment horizontal="right" vertical="center" wrapText="1"/>
    </xf>
    <xf numFmtId="9" fontId="28" fillId="0" borderId="22" xfId="1" applyNumberFormat="1" applyFont="1" applyBorder="1" applyAlignment="1">
      <alignment horizontal="right" vertical="center" wrapText="1" readingOrder="1"/>
    </xf>
    <xf numFmtId="164" fontId="28" fillId="0" borderId="22" xfId="1" applyFont="1" applyBorder="1" applyAlignment="1">
      <alignment horizontal="right" vertical="center" wrapText="1" readingOrder="1"/>
    </xf>
    <xf numFmtId="0" fontId="29" fillId="0" borderId="20" xfId="0" applyFont="1" applyBorder="1" applyAlignment="1">
      <alignment vertical="center" readingOrder="1"/>
    </xf>
    <xf numFmtId="165" fontId="29" fillId="0" borderId="18" xfId="1" applyNumberFormat="1" applyFont="1" applyBorder="1" applyAlignment="1">
      <alignment vertical="center" wrapText="1" readingOrder="1"/>
    </xf>
    <xf numFmtId="0" fontId="28" fillId="0" borderId="0" xfId="0" applyFont="1" applyAlignment="1">
      <alignment vertical="center"/>
    </xf>
    <xf numFmtId="0" fontId="28" fillId="0" borderId="0" xfId="0" applyFont="1" applyAlignment="1">
      <alignment horizontal="right" vertical="center"/>
    </xf>
    <xf numFmtId="165" fontId="28" fillId="0" borderId="18" xfId="1" applyNumberFormat="1" applyFont="1" applyFill="1" applyBorder="1" applyAlignment="1">
      <alignment horizontal="right" vertical="center" wrapText="1" readingOrder="1"/>
    </xf>
    <xf numFmtId="166" fontId="28" fillId="0" borderId="18" xfId="1" applyNumberFormat="1" applyFont="1" applyFill="1" applyBorder="1" applyAlignment="1">
      <alignment horizontal="right" vertical="center" wrapText="1" readingOrder="1"/>
    </xf>
    <xf numFmtId="164" fontId="28" fillId="0" borderId="18" xfId="1" applyFont="1" applyBorder="1" applyAlignment="1">
      <alignment horizontal="right" vertical="center" wrapText="1" readingOrder="1"/>
    </xf>
    <xf numFmtId="164" fontId="28" fillId="0" borderId="22" xfId="1" applyFont="1" applyFill="1" applyBorder="1" applyAlignment="1">
      <alignment horizontal="right" vertical="center" wrapText="1" readingOrder="1"/>
    </xf>
    <xf numFmtId="164" fontId="28" fillId="0" borderId="18" xfId="1" applyFont="1" applyFill="1" applyBorder="1" applyAlignment="1">
      <alignment horizontal="right" vertical="center" wrapText="1" readingOrder="1"/>
    </xf>
    <xf numFmtId="15" fontId="3" fillId="3" borderId="0" xfId="0" applyNumberFormat="1" applyFont="1" applyFill="1" applyAlignment="1">
      <alignment horizontal="right" vertical="center" wrapText="1" readingOrder="1"/>
    </xf>
    <xf numFmtId="0" fontId="12" fillId="3" borderId="20" xfId="0" applyFont="1" applyFill="1" applyBorder="1" applyAlignment="1">
      <alignment vertical="center" wrapText="1" readingOrder="1"/>
    </xf>
    <xf numFmtId="0" fontId="12" fillId="3" borderId="18" xfId="0" applyFont="1" applyFill="1" applyBorder="1" applyAlignment="1">
      <alignment vertical="center" wrapText="1" readingOrder="1"/>
    </xf>
    <xf numFmtId="0" fontId="38" fillId="0" borderId="18" xfId="7" applyFont="1" applyBorder="1" applyAlignment="1">
      <alignment horizontal="right" vertical="center" wrapText="1"/>
    </xf>
    <xf numFmtId="0" fontId="28" fillId="3" borderId="22" xfId="0" applyFont="1" applyFill="1" applyBorder="1" applyAlignment="1">
      <alignment horizontal="right" vertical="center" wrapText="1"/>
    </xf>
    <xf numFmtId="171" fontId="38" fillId="0" borderId="18" xfId="7" applyNumberFormat="1" applyFont="1" applyBorder="1" applyAlignment="1">
      <alignment horizontal="right" vertical="center" wrapText="1"/>
    </xf>
    <xf numFmtId="170" fontId="38" fillId="0" borderId="18" xfId="7" applyNumberFormat="1" applyFont="1" applyBorder="1" applyAlignment="1">
      <alignment horizontal="right" vertical="center" wrapText="1"/>
    </xf>
    <xf numFmtId="0" fontId="3" fillId="3" borderId="29" xfId="0" applyFont="1" applyFill="1" applyBorder="1" applyAlignment="1">
      <alignment horizontal="right" vertical="center" wrapText="1" readingOrder="1"/>
    </xf>
    <xf numFmtId="0" fontId="3" fillId="3" borderId="27" xfId="0" applyFont="1" applyFill="1" applyBorder="1" applyAlignment="1">
      <alignment horizontal="left" vertical="center" wrapText="1" readingOrder="1"/>
    </xf>
    <xf numFmtId="0" fontId="37" fillId="0" borderId="0" xfId="7"/>
    <xf numFmtId="168" fontId="43" fillId="0" borderId="0" xfId="7" applyNumberFormat="1" applyFont="1" applyAlignment="1">
      <alignment horizontal="right" vertical="top"/>
    </xf>
    <xf numFmtId="0" fontId="29" fillId="2" borderId="18" xfId="0" applyFont="1" applyFill="1" applyBorder="1" applyAlignment="1">
      <alignment horizontal="right" vertical="center" wrapText="1" readingOrder="1"/>
    </xf>
    <xf numFmtId="0" fontId="24" fillId="2" borderId="22" xfId="0" applyFont="1" applyFill="1" applyBorder="1" applyAlignment="1">
      <alignment horizontal="right" vertical="center" wrapText="1"/>
    </xf>
    <xf numFmtId="165" fontId="29" fillId="0" borderId="18" xfId="1" applyNumberFormat="1" applyFont="1" applyBorder="1" applyAlignment="1">
      <alignment horizontal="right" vertical="center" wrapText="1" readingOrder="1"/>
    </xf>
    <xf numFmtId="0" fontId="29" fillId="0" borderId="18" xfId="0" applyFont="1" applyBorder="1" applyAlignment="1">
      <alignment horizontal="right" vertical="center" wrapText="1"/>
    </xf>
    <xf numFmtId="166" fontId="29" fillId="0" borderId="18" xfId="1" applyNumberFormat="1" applyFont="1" applyBorder="1" applyAlignment="1">
      <alignment horizontal="right" vertical="center" wrapText="1" readingOrder="1"/>
    </xf>
    <xf numFmtId="165" fontId="29" fillId="0" borderId="18" xfId="1" applyNumberFormat="1" applyFont="1" applyBorder="1" applyAlignment="1">
      <alignment horizontal="right" vertical="center" wrapText="1"/>
    </xf>
    <xf numFmtId="165" fontId="29" fillId="0" borderId="18" xfId="1" applyNumberFormat="1" applyFont="1" applyFill="1" applyBorder="1" applyAlignment="1">
      <alignment horizontal="right" vertical="center" wrapText="1" readingOrder="1"/>
    </xf>
    <xf numFmtId="166" fontId="29" fillId="0" borderId="18" xfId="1" applyNumberFormat="1" applyFont="1" applyFill="1" applyBorder="1" applyAlignment="1">
      <alignment horizontal="right" vertical="center" wrapText="1" readingOrder="1"/>
    </xf>
    <xf numFmtId="168" fontId="12" fillId="3" borderId="18" xfId="0" applyNumberFormat="1" applyFont="1" applyFill="1" applyBorder="1" applyAlignment="1">
      <alignment vertical="center" wrapText="1" readingOrder="1"/>
    </xf>
    <xf numFmtId="168" fontId="29" fillId="2" borderId="18" xfId="0" applyNumberFormat="1" applyFont="1" applyFill="1" applyBorder="1" applyAlignment="1">
      <alignment horizontal="right" vertical="center" wrapText="1" readingOrder="1"/>
    </xf>
    <xf numFmtId="0" fontId="28" fillId="0" borderId="0" xfId="0" applyFont="1"/>
    <xf numFmtId="0" fontId="44" fillId="0" borderId="0" xfId="0" applyFont="1"/>
    <xf numFmtId="0" fontId="45" fillId="0" borderId="0" xfId="0" applyFont="1" applyAlignment="1">
      <alignment horizontal="left" vertical="center" readingOrder="1"/>
    </xf>
    <xf numFmtId="0" fontId="33" fillId="0" borderId="0" xfId="0" applyFont="1"/>
    <xf numFmtId="0" fontId="45" fillId="0" borderId="0" xfId="0" applyFont="1" applyAlignment="1">
      <alignment vertical="center"/>
    </xf>
    <xf numFmtId="0" fontId="3" fillId="3" borderId="0" xfId="0" applyFont="1" applyFill="1" applyAlignment="1">
      <alignment horizontal="center" vertical="center" wrapText="1" readingOrder="1"/>
    </xf>
    <xf numFmtId="172" fontId="7" fillId="0" borderId="18" xfId="1" applyNumberFormat="1" applyFont="1" applyBorder="1" applyAlignment="1">
      <alignment horizontal="left" vertical="center" wrapText="1" indent="1" readingOrder="1"/>
    </xf>
    <xf numFmtId="169" fontId="38" fillId="0" borderId="21" xfId="7" applyNumberFormat="1" applyFont="1" applyBorder="1" applyAlignment="1">
      <alignment horizontal="right" vertical="center" wrapText="1"/>
    </xf>
    <xf numFmtId="169" fontId="38" fillId="0" borderId="28" xfId="7" applyNumberFormat="1" applyFont="1" applyBorder="1" applyAlignment="1">
      <alignment horizontal="right" vertical="center" wrapText="1"/>
    </xf>
    <xf numFmtId="0" fontId="38" fillId="0" borderId="19" xfId="7" applyFont="1" applyBorder="1" applyAlignment="1">
      <alignment horizontal="right" vertical="center" wrapText="1"/>
    </xf>
    <xf numFmtId="0" fontId="24" fillId="2" borderId="19" xfId="0" applyFont="1" applyFill="1" applyBorder="1" applyAlignment="1">
      <alignment horizontal="right" vertical="center" wrapText="1"/>
    </xf>
    <xf numFmtId="0" fontId="24" fillId="2" borderId="1" xfId="0" applyFont="1" applyFill="1" applyBorder="1" applyAlignment="1">
      <alignment horizontal="right" vertical="center" wrapText="1"/>
    </xf>
    <xf numFmtId="0" fontId="24" fillId="2" borderId="21" xfId="0" applyFont="1" applyFill="1" applyBorder="1" applyAlignment="1">
      <alignment horizontal="right" vertical="center" wrapText="1"/>
    </xf>
    <xf numFmtId="0" fontId="24" fillId="2" borderId="28" xfId="0" applyFont="1" applyFill="1" applyBorder="1" applyAlignment="1">
      <alignment horizontal="right" vertical="center" wrapText="1"/>
    </xf>
    <xf numFmtId="0" fontId="38" fillId="0" borderId="0" xfId="7" applyFont="1" applyAlignment="1">
      <alignment horizontal="right" vertical="center" wrapText="1"/>
    </xf>
    <xf numFmtId="0" fontId="38" fillId="0" borderId="1" xfId="7" quotePrefix="1" applyFont="1" applyBorder="1" applyAlignment="1">
      <alignment horizontal="right" vertical="center" wrapText="1"/>
    </xf>
    <xf numFmtId="0" fontId="38" fillId="0" borderId="0" xfId="7" quotePrefix="1" applyFont="1" applyAlignment="1">
      <alignment horizontal="right" vertical="center" wrapText="1"/>
    </xf>
    <xf numFmtId="169" fontId="38" fillId="0" borderId="23" xfId="7" applyNumberFormat="1" applyFont="1" applyBorder="1" applyAlignment="1">
      <alignment horizontal="right" vertical="center" wrapText="1"/>
    </xf>
    <xf numFmtId="0" fontId="7" fillId="0" borderId="18" xfId="0" applyFont="1" applyBorder="1" applyAlignment="1">
      <alignment horizontal="center" vertical="center" wrapText="1" readingOrder="1"/>
    </xf>
    <xf numFmtId="167" fontId="28" fillId="0" borderId="20" xfId="0" applyNumberFormat="1" applyFont="1" applyBorder="1" applyAlignment="1">
      <alignment vertical="center"/>
    </xf>
    <xf numFmtId="0" fontId="29" fillId="0" borderId="0" xfId="0" applyFont="1" applyAlignment="1">
      <alignment vertical="center"/>
    </xf>
    <xf numFmtId="0" fontId="48" fillId="0" borderId="0" xfId="0" applyFont="1"/>
    <xf numFmtId="0" fontId="3" fillId="3" borderId="0" xfId="0" applyFont="1" applyFill="1" applyAlignment="1">
      <alignment horizontal="center" vertical="center" wrapText="1" readingOrder="1"/>
    </xf>
    <xf numFmtId="0" fontId="3" fillId="3" borderId="23" xfId="0" applyFont="1" applyFill="1" applyBorder="1" applyAlignment="1">
      <alignment horizontal="center" vertical="center" wrapText="1" readingOrder="1"/>
    </xf>
    <xf numFmtId="0" fontId="3" fillId="3" borderId="0" xfId="0" applyFont="1" applyFill="1" applyAlignment="1">
      <alignment horizontal="left" vertical="center" wrapText="1" readingOrder="1"/>
    </xf>
    <xf numFmtId="0" fontId="45" fillId="0" borderId="0" xfId="0" applyFont="1" applyAlignment="1">
      <alignment horizontal="left" vertical="center" wrapText="1" readingOrder="1"/>
    </xf>
    <xf numFmtId="167" fontId="8" fillId="0" borderId="19" xfId="1" applyNumberFormat="1" applyFont="1" applyBorder="1" applyAlignment="1">
      <alignment horizontal="right" vertical="center" wrapText="1" readingOrder="1"/>
    </xf>
    <xf numFmtId="167" fontId="8" fillId="0" borderId="0" xfId="1" applyNumberFormat="1" applyFont="1" applyBorder="1" applyAlignment="1">
      <alignment horizontal="right" vertical="center" wrapText="1" readingOrder="1"/>
    </xf>
    <xf numFmtId="167" fontId="8" fillId="0" borderId="1" xfId="1" applyNumberFormat="1" applyFont="1" applyBorder="1" applyAlignment="1">
      <alignment horizontal="right" vertical="center" wrapText="1" readingOrder="1"/>
    </xf>
    <xf numFmtId="167" fontId="8" fillId="0" borderId="21" xfId="1" applyNumberFormat="1" applyFont="1" applyBorder="1" applyAlignment="1">
      <alignment horizontal="right" vertical="center" wrapText="1" readingOrder="1"/>
    </xf>
    <xf numFmtId="167" fontId="8" fillId="0" borderId="23" xfId="1" applyNumberFormat="1" applyFont="1" applyBorder="1" applyAlignment="1">
      <alignment horizontal="right" vertical="center" wrapText="1" readingOrder="1"/>
    </xf>
    <xf numFmtId="167" fontId="8" fillId="0" borderId="28" xfId="1" applyNumberFormat="1" applyFont="1" applyBorder="1" applyAlignment="1">
      <alignment horizontal="right" vertical="center" wrapText="1" readingOrder="1"/>
    </xf>
    <xf numFmtId="10" fontId="7" fillId="0" borderId="19" xfId="0" applyNumberFormat="1" applyFont="1" applyBorder="1" applyAlignment="1">
      <alignment horizontal="right" vertical="center" wrapText="1" readingOrder="1"/>
    </xf>
    <xf numFmtId="10" fontId="7" fillId="0" borderId="0" xfId="0" applyNumberFormat="1" applyFont="1" applyAlignment="1">
      <alignment horizontal="right" vertical="center" wrapText="1" readingOrder="1"/>
    </xf>
    <xf numFmtId="10" fontId="7" fillId="0" borderId="1" xfId="0" applyNumberFormat="1" applyFont="1" applyBorder="1" applyAlignment="1">
      <alignment horizontal="right" vertical="center" wrapText="1" readingOrder="1"/>
    </xf>
    <xf numFmtId="0" fontId="7" fillId="0" borderId="19"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 xfId="0" applyFont="1" applyBorder="1" applyAlignment="1">
      <alignment horizontal="right" vertical="center" wrapText="1" readingOrder="1"/>
    </xf>
    <xf numFmtId="17" fontId="7" fillId="0" borderId="19" xfId="0" applyNumberFormat="1" applyFont="1" applyBorder="1" applyAlignment="1">
      <alignment horizontal="right" vertical="center" wrapText="1" readingOrder="1"/>
    </xf>
    <xf numFmtId="17" fontId="7" fillId="0" borderId="0" xfId="0" applyNumberFormat="1" applyFont="1" applyAlignment="1">
      <alignment horizontal="right" vertical="center" wrapText="1" readingOrder="1"/>
    </xf>
    <xf numFmtId="17" fontId="7" fillId="0" borderId="1" xfId="0" applyNumberFormat="1" applyFont="1" applyBorder="1" applyAlignment="1">
      <alignment horizontal="right" vertical="center" wrapText="1" readingOrder="1"/>
    </xf>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9" fontId="7" fillId="0" borderId="1" xfId="0" applyNumberFormat="1" applyFont="1" applyBorder="1" applyAlignment="1">
      <alignment horizontal="right" vertical="center" wrapText="1" readingOrder="1"/>
    </xf>
    <xf numFmtId="167" fontId="13" fillId="0" borderId="19" xfId="1" applyNumberFormat="1" applyFont="1" applyBorder="1" applyAlignment="1">
      <alignment horizontal="right" vertical="center" wrapText="1" readingOrder="1"/>
    </xf>
    <xf numFmtId="167" fontId="13" fillId="0" borderId="0" xfId="1" applyNumberFormat="1" applyFont="1" applyBorder="1" applyAlignment="1">
      <alignment horizontal="right" vertical="center" wrapText="1" readingOrder="1"/>
    </xf>
    <xf numFmtId="167" fontId="13" fillId="0" borderId="1" xfId="1" applyNumberFormat="1" applyFont="1" applyBorder="1" applyAlignment="1">
      <alignment horizontal="right" vertical="center" wrapText="1" readingOrder="1"/>
    </xf>
    <xf numFmtId="0" fontId="28" fillId="0" borderId="19" xfId="0" applyFont="1" applyBorder="1" applyAlignment="1">
      <alignment horizontal="right" vertical="center" wrapText="1" readingOrder="1"/>
    </xf>
    <xf numFmtId="0" fontId="28" fillId="0" borderId="0" xfId="0" applyFont="1" applyAlignment="1">
      <alignment horizontal="right" vertical="center" wrapText="1" readingOrder="1"/>
    </xf>
    <xf numFmtId="0" fontId="28" fillId="0" borderId="1" xfId="0" applyFont="1" applyBorder="1" applyAlignment="1">
      <alignment horizontal="right" vertical="center" wrapText="1" readingOrder="1"/>
    </xf>
    <xf numFmtId="0" fontId="32" fillId="0" borderId="0" xfId="0" applyFont="1" applyAlignment="1">
      <alignment horizontal="left" vertical="center" wrapText="1" readingOrder="1"/>
    </xf>
    <xf numFmtId="0" fontId="3" fillId="3" borderId="20" xfId="0" applyFont="1" applyFill="1" applyBorder="1" applyAlignment="1">
      <alignment horizontal="left" vertical="center" wrapText="1" readingOrder="1"/>
    </xf>
    <xf numFmtId="0" fontId="3" fillId="3" borderId="21" xfId="0" applyFont="1" applyFill="1" applyBorder="1" applyAlignment="1">
      <alignment horizontal="center" vertical="center" wrapText="1" readingOrder="1"/>
    </xf>
    <xf numFmtId="0" fontId="3" fillId="3" borderId="32" xfId="0" applyFont="1" applyFill="1" applyBorder="1" applyAlignment="1">
      <alignment horizontal="center" vertical="center" wrapText="1" readingOrder="1"/>
    </xf>
    <xf numFmtId="0" fontId="3" fillId="3" borderId="31" xfId="0" applyFont="1" applyFill="1" applyBorder="1" applyAlignment="1">
      <alignment horizontal="center" vertical="center" wrapText="1" readingOrder="1"/>
    </xf>
    <xf numFmtId="0" fontId="7" fillId="0" borderId="18" xfId="0" applyFont="1" applyBorder="1" applyAlignment="1">
      <alignment horizontal="right" vertical="center" wrapText="1" readingOrder="1"/>
    </xf>
    <xf numFmtId="167" fontId="8" fillId="0" borderId="18" xfId="1" applyNumberFormat="1" applyFont="1" applyBorder="1" applyAlignment="1">
      <alignment horizontal="right" vertical="center" wrapText="1" readingOrder="1"/>
    </xf>
    <xf numFmtId="167" fontId="8" fillId="0" borderId="22" xfId="1" applyNumberFormat="1" applyFont="1" applyBorder="1" applyAlignment="1">
      <alignment horizontal="right" vertical="center" wrapText="1" readingOrder="1"/>
    </xf>
    <xf numFmtId="17" fontId="7" fillId="0" borderId="18" xfId="0" applyNumberFormat="1" applyFont="1" applyBorder="1" applyAlignment="1">
      <alignment horizontal="right" vertical="center" wrapText="1" readingOrder="1"/>
    </xf>
    <xf numFmtId="167" fontId="13" fillId="0" borderId="18" xfId="1" applyNumberFormat="1" applyFont="1" applyBorder="1" applyAlignment="1">
      <alignment horizontal="right" vertical="center" wrapText="1" readingOrder="1"/>
    </xf>
    <xf numFmtId="0" fontId="28" fillId="0" borderId="18" xfId="0" applyFont="1" applyBorder="1" applyAlignment="1">
      <alignment horizontal="right" vertical="center" wrapText="1" readingOrder="1"/>
    </xf>
    <xf numFmtId="0" fontId="45" fillId="0" borderId="0" xfId="0" applyFont="1" applyAlignment="1">
      <alignment horizontal="left" vertical="center" wrapText="1"/>
    </xf>
    <xf numFmtId="0" fontId="13" fillId="0" borderId="0" xfId="0" applyFont="1" applyAlignment="1">
      <alignment vertical="top" wrapText="1"/>
    </xf>
    <xf numFmtId="0" fontId="3" fillId="3" borderId="32" xfId="0" applyFont="1" applyFill="1" applyBorder="1" applyAlignment="1">
      <alignment horizontal="left" vertical="center" wrapText="1" readingOrder="1"/>
    </xf>
    <xf numFmtId="0" fontId="32" fillId="0" borderId="17" xfId="0" applyFont="1" applyBorder="1" applyAlignment="1">
      <alignment horizontal="left" vertical="top" wrapText="1" readingOrder="1"/>
    </xf>
    <xf numFmtId="167" fontId="45" fillId="0" borderId="0" xfId="0" applyNumberFormat="1" applyFont="1" applyAlignment="1">
      <alignment horizontal="left" vertical="top" wrapText="1"/>
    </xf>
    <xf numFmtId="0" fontId="3" fillId="3" borderId="19" xfId="0" applyFont="1" applyFill="1" applyBorder="1" applyAlignment="1">
      <alignment horizontal="center" vertical="center" wrapText="1" readingOrder="1"/>
    </xf>
    <xf numFmtId="0" fontId="3" fillId="4" borderId="7" xfId="0" applyFont="1" applyFill="1" applyBorder="1" applyAlignment="1">
      <alignment horizontal="right" vertical="center" wrapText="1" readingOrder="1"/>
    </xf>
    <xf numFmtId="0" fontId="3" fillId="4" borderId="9" xfId="0" applyFont="1" applyFill="1" applyBorder="1" applyAlignment="1">
      <alignment horizontal="right" vertical="center" wrapText="1" readingOrder="1"/>
    </xf>
    <xf numFmtId="0" fontId="3" fillId="4" borderId="6" xfId="0" applyFont="1" applyFill="1" applyBorder="1" applyAlignment="1">
      <alignment horizontal="right" vertical="center" wrapText="1" readingOrder="1"/>
    </xf>
    <xf numFmtId="0" fontId="3" fillId="4" borderId="0" xfId="0" applyFont="1" applyFill="1" applyAlignment="1">
      <alignment horizontal="right" vertical="center" wrapText="1" readingOrder="1"/>
    </xf>
    <xf numFmtId="0" fontId="3" fillId="4" borderId="5" xfId="0" applyFont="1" applyFill="1" applyBorder="1" applyAlignment="1">
      <alignment horizontal="left" vertical="center" wrapText="1" readingOrder="1"/>
    </xf>
    <xf numFmtId="0" fontId="3" fillId="4" borderId="8" xfId="0" applyFont="1" applyFill="1" applyBorder="1" applyAlignment="1">
      <alignment horizontal="left" vertical="center" wrapText="1" readingOrder="1"/>
    </xf>
    <xf numFmtId="169" fontId="38" fillId="0" borderId="23" xfId="7" applyNumberFormat="1" applyFont="1" applyBorder="1" applyAlignment="1">
      <alignment horizontal="right" vertical="center" wrapText="1"/>
    </xf>
    <xf numFmtId="169" fontId="38" fillId="0" borderId="28" xfId="7" applyNumberFormat="1" applyFont="1" applyBorder="1" applyAlignment="1">
      <alignment horizontal="right" vertical="center" wrapText="1"/>
    </xf>
    <xf numFmtId="0" fontId="38" fillId="0" borderId="18" xfId="7" applyFont="1" applyBorder="1" applyAlignment="1">
      <alignment horizontal="right" vertical="center" wrapText="1"/>
    </xf>
    <xf numFmtId="171" fontId="38" fillId="0" borderId="18" xfId="7" applyNumberFormat="1" applyFont="1" applyBorder="1" applyAlignment="1">
      <alignment horizontal="right" vertical="center" wrapText="1"/>
    </xf>
    <xf numFmtId="0" fontId="38" fillId="0" borderId="0" xfId="7" applyFont="1" applyAlignment="1">
      <alignment horizontal="right" vertical="center" wrapText="1"/>
    </xf>
    <xf numFmtId="0" fontId="38" fillId="0" borderId="1" xfId="7" applyFont="1" applyBorder="1" applyAlignment="1">
      <alignment horizontal="right" vertical="center" wrapText="1"/>
    </xf>
    <xf numFmtId="0" fontId="3" fillId="3" borderId="0" xfId="0" applyFont="1" applyFill="1" applyAlignment="1">
      <alignment horizontal="right" vertical="center" wrapText="1" readingOrder="1"/>
    </xf>
    <xf numFmtId="0" fontId="45" fillId="0" borderId="19" xfId="0" applyFont="1" applyBorder="1" applyAlignment="1">
      <alignment horizontal="left" wrapText="1"/>
    </xf>
    <xf numFmtId="0" fontId="28" fillId="0" borderId="0" xfId="0" applyFont="1" applyAlignment="1">
      <alignment horizontal="left"/>
    </xf>
    <xf numFmtId="168" fontId="40" fillId="0" borderId="18" xfId="7" applyNumberFormat="1" applyFont="1" applyBorder="1" applyAlignment="1">
      <alignment horizontal="right" vertical="center" wrapText="1"/>
    </xf>
    <xf numFmtId="0" fontId="38" fillId="0" borderId="19" xfId="7" applyFont="1" applyBorder="1" applyAlignment="1">
      <alignment horizontal="right" vertical="center" wrapText="1"/>
    </xf>
    <xf numFmtId="169" fontId="38" fillId="0" borderId="21" xfId="7" applyNumberFormat="1" applyFont="1" applyBorder="1" applyAlignment="1">
      <alignment horizontal="right" vertical="center" wrapText="1"/>
    </xf>
    <xf numFmtId="0" fontId="28" fillId="0" borderId="0" xfId="0" applyFont="1" applyAlignment="1">
      <alignment horizontal="left" wrapText="1"/>
    </xf>
    <xf numFmtId="0" fontId="38" fillId="0" borderId="20" xfId="7" applyFont="1" applyBorder="1" applyAlignment="1">
      <alignment horizontal="left" vertical="center" wrapText="1"/>
    </xf>
    <xf numFmtId="0" fontId="38" fillId="0" borderId="32" xfId="7" applyFont="1" applyBorder="1" applyAlignment="1">
      <alignment horizontal="left" vertical="center" wrapText="1"/>
    </xf>
    <xf numFmtId="0" fontId="38" fillId="0" borderId="29" xfId="7" applyFont="1" applyBorder="1" applyAlignment="1">
      <alignment horizontal="left" vertical="center" wrapText="1"/>
    </xf>
    <xf numFmtId="0" fontId="38" fillId="0" borderId="27" xfId="7" applyFont="1" applyBorder="1" applyAlignment="1">
      <alignment horizontal="left" vertical="center" wrapText="1"/>
    </xf>
    <xf numFmtId="0" fontId="38" fillId="0" borderId="20" xfId="7" applyFont="1" applyBorder="1" applyAlignment="1">
      <alignment vertical="center" wrapText="1"/>
    </xf>
    <xf numFmtId="168" fontId="40" fillId="0" borderId="0" xfId="7" applyNumberFormat="1" applyFont="1" applyAlignment="1">
      <alignment horizontal="right" vertical="center" wrapText="1"/>
    </xf>
    <xf numFmtId="168" fontId="40" fillId="0" borderId="19" xfId="7" applyNumberFormat="1" applyFont="1" applyBorder="1" applyAlignment="1">
      <alignment horizontal="right" vertical="center" wrapText="1"/>
    </xf>
    <xf numFmtId="168" fontId="40" fillId="0" borderId="1" xfId="7" applyNumberFormat="1" applyFont="1" applyBorder="1" applyAlignment="1">
      <alignment horizontal="right" vertical="center" wrapText="1"/>
    </xf>
  </cellXfs>
  <cellStyles count="8">
    <cellStyle name="Comma" xfId="1" builtinId="3"/>
    <cellStyle name="Comma 2" xfId="6" xr:uid="{18AE533D-C613-4C27-90E0-539FBBC5F7A2}"/>
    <cellStyle name="Comma 4" xfId="5" xr:uid="{DA32E770-4765-434C-A247-9B765B79FAE0}"/>
    <cellStyle name="Normal" xfId="0" builtinId="0"/>
    <cellStyle name="Normal 2" xfId="3" xr:uid="{4DAD799E-32FA-4CDA-9DBD-9C4698E2A925}"/>
    <cellStyle name="Normal 2 3" xfId="7" xr:uid="{94815DA1-B385-452D-A753-5117F4AEC416}"/>
    <cellStyle name="Normal 4" xfId="4" xr:uid="{6AE608C4-E62A-4AEE-9987-D2082E951C13}"/>
    <cellStyle name="Percent" xfId="2" builtinId="5"/>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5521</xdr:colOff>
      <xdr:row>0</xdr:row>
      <xdr:rowOff>0</xdr:rowOff>
    </xdr:from>
    <xdr:to>
      <xdr:col>14</xdr:col>
      <xdr:colOff>11044</xdr:colOff>
      <xdr:row>34</xdr:row>
      <xdr:rowOff>11044</xdr:rowOff>
    </xdr:to>
    <xdr:pic>
      <xdr:nvPicPr>
        <xdr:cNvPr id="2" name="Picture 1">
          <a:extLst>
            <a:ext uri="{FF2B5EF4-FFF2-40B4-BE49-F238E27FC236}">
              <a16:creationId xmlns:a16="http://schemas.microsoft.com/office/drawing/2014/main" id="{234A9528-5B1D-2ACC-C72E-02341EB37CC7}"/>
            </a:ext>
          </a:extLst>
        </xdr:cNvPr>
        <xdr:cNvPicPr>
          <a:picLocks noChangeAspect="1"/>
        </xdr:cNvPicPr>
      </xdr:nvPicPr>
      <xdr:blipFill>
        <a:blip xmlns:r="http://schemas.openxmlformats.org/officeDocument/2006/relationships" r:embed="rId1"/>
        <a:stretch>
          <a:fillRect/>
        </a:stretch>
      </xdr:blipFill>
      <xdr:spPr>
        <a:xfrm>
          <a:off x="5521" y="0"/>
          <a:ext cx="8509001" cy="6206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22411</xdr:colOff>
      <xdr:row>34</xdr:row>
      <xdr:rowOff>95250</xdr:rowOff>
    </xdr:to>
    <xdr:pic>
      <xdr:nvPicPr>
        <xdr:cNvPr id="4" name="Graphic 3">
          <a:extLst>
            <a:ext uri="{FF2B5EF4-FFF2-40B4-BE49-F238E27FC236}">
              <a16:creationId xmlns:a16="http://schemas.microsoft.com/office/drawing/2014/main" id="{311FFAFE-10F8-F439-0EC5-E39507A5B7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467911" cy="657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34</xdr:row>
      <xdr:rowOff>9524</xdr:rowOff>
    </xdr:to>
    <xdr:pic>
      <xdr:nvPicPr>
        <xdr:cNvPr id="2" name="Graphic 1">
          <a:extLst>
            <a:ext uri="{FF2B5EF4-FFF2-40B4-BE49-F238E27FC236}">
              <a16:creationId xmlns:a16="http://schemas.microsoft.com/office/drawing/2014/main" id="{88D2F34A-43D9-E268-F7DB-B9005ED897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534400" cy="6486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8</xdr:row>
      <xdr:rowOff>76200</xdr:rowOff>
    </xdr:from>
    <xdr:to>
      <xdr:col>4</xdr:col>
      <xdr:colOff>85725</xdr:colOff>
      <xdr:row>10</xdr:row>
      <xdr:rowOff>152400</xdr:rowOff>
    </xdr:to>
    <xdr:sp macro="" textlink="">
      <xdr:nvSpPr>
        <xdr:cNvPr id="4" name="Right Brace 3">
          <a:extLst>
            <a:ext uri="{FF2B5EF4-FFF2-40B4-BE49-F238E27FC236}">
              <a16:creationId xmlns:a16="http://schemas.microsoft.com/office/drawing/2014/main" id="{DE0B14AB-BD86-4B46-9969-C78163C9B25B}"/>
            </a:ext>
          </a:extLst>
        </xdr:cNvPr>
        <xdr:cNvSpPr/>
      </xdr:nvSpPr>
      <xdr:spPr>
        <a:xfrm>
          <a:off x="3933825" y="2505075"/>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19050</xdr:colOff>
      <xdr:row>11</xdr:row>
      <xdr:rowOff>6534</xdr:rowOff>
    </xdr:from>
    <xdr:to>
      <xdr:col>4</xdr:col>
      <xdr:colOff>85725</xdr:colOff>
      <xdr:row>12</xdr:row>
      <xdr:rowOff>212542</xdr:rowOff>
    </xdr:to>
    <xdr:sp macro="" textlink="">
      <xdr:nvSpPr>
        <xdr:cNvPr id="6" name="Right Brace 5">
          <a:extLst>
            <a:ext uri="{FF2B5EF4-FFF2-40B4-BE49-F238E27FC236}">
              <a16:creationId xmlns:a16="http://schemas.microsoft.com/office/drawing/2014/main" id="{117D0AD6-5B4D-4FA0-B793-F753283F4AD0}"/>
            </a:ext>
          </a:extLst>
        </xdr:cNvPr>
        <xdr:cNvSpPr/>
      </xdr:nvSpPr>
      <xdr:spPr>
        <a:xfrm>
          <a:off x="3933825" y="3092634"/>
          <a:ext cx="66675" cy="4250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38100</xdr:colOff>
      <xdr:row>5</xdr:row>
      <xdr:rowOff>92393</xdr:rowOff>
    </xdr:from>
    <xdr:to>
      <xdr:col>4</xdr:col>
      <xdr:colOff>104775</xdr:colOff>
      <xdr:row>7</xdr:row>
      <xdr:rowOff>155258</xdr:rowOff>
    </xdr:to>
    <xdr:sp macro="" textlink="">
      <xdr:nvSpPr>
        <xdr:cNvPr id="5" name="Right Brace 4">
          <a:extLst>
            <a:ext uri="{FF2B5EF4-FFF2-40B4-BE49-F238E27FC236}">
              <a16:creationId xmlns:a16="http://schemas.microsoft.com/office/drawing/2014/main" id="{8C4A6CBE-B450-4B8D-9BF1-57EA7BAAAD89}"/>
            </a:ext>
          </a:extLst>
        </xdr:cNvPr>
        <xdr:cNvSpPr/>
      </xdr:nvSpPr>
      <xdr:spPr>
        <a:xfrm>
          <a:off x="3952875" y="1778318"/>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31750</xdr:colOff>
      <xdr:row>34</xdr:row>
      <xdr:rowOff>31750</xdr:rowOff>
    </xdr:to>
    <xdr:pic>
      <xdr:nvPicPr>
        <xdr:cNvPr id="2" name="Graphic 1">
          <a:extLst>
            <a:ext uri="{FF2B5EF4-FFF2-40B4-BE49-F238E27FC236}">
              <a16:creationId xmlns:a16="http://schemas.microsoft.com/office/drawing/2014/main" id="{4F866B84-C3FD-015E-1B32-944DFD9096A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477250" cy="6508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600074</xdr:colOff>
      <xdr:row>33</xdr:row>
      <xdr:rowOff>142874</xdr:rowOff>
    </xdr:to>
    <xdr:pic>
      <xdr:nvPicPr>
        <xdr:cNvPr id="2" name="Graphic 1">
          <a:extLst>
            <a:ext uri="{FF2B5EF4-FFF2-40B4-BE49-F238E27FC236}">
              <a16:creationId xmlns:a16="http://schemas.microsoft.com/office/drawing/2014/main" id="{12777F40-BCFD-7FF0-3CCC-13B6A232CA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442324" cy="6429374"/>
        </a:xfrm>
        <a:prstGeom prst="rect">
          <a:avLst/>
        </a:prstGeom>
      </xdr:spPr>
    </xdr:pic>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4D98-B313-49F0-A64E-8BC498F333CA}">
  <sheetPr>
    <pageSetUpPr fitToPage="1"/>
  </sheetPr>
  <dimension ref="A1"/>
  <sheetViews>
    <sheetView showGridLines="0" tabSelected="1" view="pageBreakPreview" zoomScale="115" zoomScaleNormal="100" zoomScaleSheetLayoutView="115" workbookViewId="0"/>
  </sheetViews>
  <sheetFormatPr defaultRowHeight="14.5" x14ac:dyDescent="0.35"/>
  <sheetData/>
  <printOptions horizontalCentered="1" vertic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2744-FFFD-49A3-882E-92596A7D9BDC}">
  <sheetPr>
    <tabColor theme="4"/>
  </sheetPr>
  <dimension ref="A1"/>
  <sheetViews>
    <sheetView showGridLines="0" view="pageBreakPreview" zoomScaleNormal="103" zoomScaleSheetLayoutView="100" workbookViewId="0"/>
  </sheetViews>
  <sheetFormatPr defaultRowHeight="14.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dimension ref="A1:H34"/>
  <sheetViews>
    <sheetView showGridLines="0" workbookViewId="0"/>
  </sheetViews>
  <sheetFormatPr defaultColWidth="9.1796875" defaultRowHeight="13" x14ac:dyDescent="0.3"/>
  <cols>
    <col min="1" max="1" width="2.81640625" style="40" customWidth="1"/>
    <col min="2" max="2" width="35.54296875" style="40" customWidth="1"/>
    <col min="3" max="5" width="10.1796875" style="40" customWidth="1"/>
    <col min="6" max="16384" width="9.1796875" style="40"/>
  </cols>
  <sheetData>
    <row r="1" spans="1:8" ht="14.5" x14ac:dyDescent="0.3">
      <c r="B1" s="28" t="s">
        <v>237</v>
      </c>
    </row>
    <row r="2" spans="1:8" ht="28.5" customHeight="1" x14ac:dyDescent="0.3">
      <c r="A2" s="99"/>
      <c r="B2" s="353" t="s">
        <v>27</v>
      </c>
      <c r="C2" s="226"/>
      <c r="D2" s="351" t="s">
        <v>216</v>
      </c>
      <c r="E2" s="352"/>
    </row>
    <row r="3" spans="1:8" ht="22.5" customHeight="1" x14ac:dyDescent="0.3">
      <c r="A3" s="99"/>
      <c r="B3" s="353"/>
      <c r="C3" s="208" t="s">
        <v>137</v>
      </c>
      <c r="D3" s="208" t="s">
        <v>190</v>
      </c>
      <c r="E3" s="227" t="s">
        <v>191</v>
      </c>
    </row>
    <row r="4" spans="1:8" x14ac:dyDescent="0.3">
      <c r="A4" s="99"/>
      <c r="B4" s="101" t="s">
        <v>16</v>
      </c>
      <c r="C4" s="102" t="s">
        <v>9</v>
      </c>
      <c r="D4" s="103">
        <v>1185</v>
      </c>
      <c r="E4" s="104">
        <v>1235</v>
      </c>
      <c r="G4" s="89"/>
      <c r="H4" s="89"/>
    </row>
    <row r="5" spans="1:8" x14ac:dyDescent="0.3">
      <c r="A5" s="99"/>
      <c r="B5" s="105" t="s">
        <v>139</v>
      </c>
      <c r="C5" s="106" t="s">
        <v>9</v>
      </c>
      <c r="D5" s="107">
        <v>1185</v>
      </c>
      <c r="E5" s="108">
        <v>1235</v>
      </c>
      <c r="G5" s="89"/>
      <c r="H5" s="89"/>
    </row>
    <row r="6" spans="1:8" x14ac:dyDescent="0.3">
      <c r="A6" s="99"/>
      <c r="B6" s="109" t="s">
        <v>140</v>
      </c>
      <c r="C6" s="102" t="s">
        <v>19</v>
      </c>
      <c r="D6" s="103">
        <v>1218</v>
      </c>
      <c r="E6" s="110">
        <v>1218</v>
      </c>
      <c r="G6" s="89"/>
      <c r="H6" s="89"/>
    </row>
    <row r="7" spans="1:8" x14ac:dyDescent="0.3">
      <c r="A7" s="99"/>
      <c r="B7" s="105" t="s">
        <v>141</v>
      </c>
      <c r="C7" s="106" t="s">
        <v>19</v>
      </c>
      <c r="D7" s="107">
        <v>1218</v>
      </c>
      <c r="E7" s="108">
        <v>1218</v>
      </c>
      <c r="G7" s="89"/>
      <c r="H7" s="89"/>
    </row>
    <row r="8" spans="1:8" x14ac:dyDescent="0.3">
      <c r="A8" s="99"/>
      <c r="B8" s="109" t="s">
        <v>183</v>
      </c>
      <c r="C8" s="111" t="s">
        <v>19</v>
      </c>
      <c r="D8" s="112">
        <v>450</v>
      </c>
      <c r="E8" s="113">
        <v>450</v>
      </c>
      <c r="G8" s="89"/>
      <c r="H8" s="89"/>
    </row>
    <row r="9" spans="1:8" x14ac:dyDescent="0.3">
      <c r="A9" s="99"/>
      <c r="B9" s="105" t="s">
        <v>144</v>
      </c>
      <c r="C9" s="114" t="s">
        <v>19</v>
      </c>
      <c r="D9" s="115">
        <v>450</v>
      </c>
      <c r="E9" s="116">
        <v>450</v>
      </c>
      <c r="G9" s="89"/>
      <c r="H9" s="89"/>
    </row>
    <row r="10" spans="1:8" x14ac:dyDescent="0.3">
      <c r="A10" s="99"/>
      <c r="B10" s="105" t="s">
        <v>157</v>
      </c>
      <c r="C10" s="117" t="s">
        <v>19</v>
      </c>
      <c r="D10" s="118">
        <v>121</v>
      </c>
      <c r="E10" s="119">
        <v>121</v>
      </c>
      <c r="G10" s="89"/>
      <c r="H10" s="89"/>
    </row>
    <row r="11" spans="1:8" x14ac:dyDescent="0.3">
      <c r="A11" s="99"/>
      <c r="B11" s="120" t="s">
        <v>238</v>
      </c>
      <c r="C11" s="121"/>
      <c r="D11" s="122"/>
      <c r="E11" s="123">
        <v>3024</v>
      </c>
      <c r="G11" s="89"/>
      <c r="H11" s="89"/>
    </row>
    <row r="12" spans="1:8" x14ac:dyDescent="0.3">
      <c r="A12" s="99"/>
      <c r="B12" s="128" t="s">
        <v>206</v>
      </c>
      <c r="C12" s="129" t="s">
        <v>9</v>
      </c>
      <c r="D12" s="130">
        <v>716</v>
      </c>
      <c r="E12" s="110">
        <v>737</v>
      </c>
      <c r="G12" s="89"/>
      <c r="H12" s="89"/>
    </row>
    <row r="13" spans="1:8" x14ac:dyDescent="0.3">
      <c r="A13" s="99"/>
      <c r="B13" s="128" t="s">
        <v>179</v>
      </c>
      <c r="C13" s="131" t="s">
        <v>146</v>
      </c>
      <c r="D13" s="132" t="s">
        <v>12</v>
      </c>
      <c r="E13" s="110">
        <v>198</v>
      </c>
      <c r="G13" s="89"/>
      <c r="H13" s="89"/>
    </row>
    <row r="14" spans="1:8" x14ac:dyDescent="0.3">
      <c r="A14" s="99"/>
      <c r="B14" s="133" t="s">
        <v>147</v>
      </c>
      <c r="C14" s="134" t="s">
        <v>146</v>
      </c>
      <c r="D14" s="135" t="s">
        <v>148</v>
      </c>
      <c r="E14" s="108">
        <v>935</v>
      </c>
    </row>
    <row r="15" spans="1:8" x14ac:dyDescent="0.3">
      <c r="A15" s="99"/>
      <c r="B15" s="136" t="s">
        <v>38</v>
      </c>
      <c r="C15" s="114" t="s">
        <v>39</v>
      </c>
      <c r="D15" s="115">
        <v>53</v>
      </c>
      <c r="E15" s="116">
        <v>37</v>
      </c>
      <c r="G15" s="89"/>
      <c r="H15" s="89"/>
    </row>
    <row r="16" spans="1:8" x14ac:dyDescent="0.3">
      <c r="A16" s="99"/>
      <c r="B16" s="137" t="s">
        <v>41</v>
      </c>
      <c r="C16" s="138"/>
      <c r="D16" s="139"/>
      <c r="E16" s="140">
        <v>972</v>
      </c>
      <c r="G16" s="89"/>
      <c r="H16" s="89"/>
    </row>
    <row r="17" spans="1:8" x14ac:dyDescent="0.3">
      <c r="A17" s="99"/>
      <c r="B17" s="124" t="s">
        <v>152</v>
      </c>
      <c r="C17" s="125" t="s">
        <v>29</v>
      </c>
      <c r="D17" s="126">
        <v>133</v>
      </c>
      <c r="E17" s="127">
        <v>162</v>
      </c>
      <c r="G17" s="89"/>
      <c r="H17" s="89"/>
    </row>
    <row r="18" spans="1:8" x14ac:dyDescent="0.3">
      <c r="A18" s="99"/>
      <c r="B18" s="128" t="s">
        <v>158</v>
      </c>
      <c r="C18" s="131" t="s">
        <v>29</v>
      </c>
      <c r="D18" s="132">
        <v>51</v>
      </c>
      <c r="E18" s="110">
        <v>64</v>
      </c>
      <c r="G18" s="89"/>
      <c r="H18" s="89"/>
    </row>
    <row r="19" spans="1:8" x14ac:dyDescent="0.3">
      <c r="A19" s="99"/>
      <c r="B19" s="128" t="s">
        <v>207</v>
      </c>
      <c r="C19" s="131" t="s">
        <v>9</v>
      </c>
      <c r="D19" s="132">
        <v>405</v>
      </c>
      <c r="E19" s="110">
        <v>414</v>
      </c>
    </row>
    <row r="20" spans="1:8" x14ac:dyDescent="0.3">
      <c r="A20" s="99"/>
      <c r="B20" s="137" t="s">
        <v>59</v>
      </c>
      <c r="C20" s="138"/>
      <c r="D20" s="139"/>
      <c r="E20" s="140">
        <v>640</v>
      </c>
      <c r="G20" s="89"/>
      <c r="H20" s="89"/>
    </row>
    <row r="21" spans="1:8" x14ac:dyDescent="0.3">
      <c r="A21" s="99"/>
      <c r="B21" s="105" t="s">
        <v>159</v>
      </c>
      <c r="C21" s="141" t="s">
        <v>9</v>
      </c>
      <c r="D21" s="142">
        <v>400</v>
      </c>
      <c r="E21" s="143">
        <v>429</v>
      </c>
      <c r="G21" s="89"/>
      <c r="H21" s="89"/>
    </row>
    <row r="22" spans="1:8" x14ac:dyDescent="0.3">
      <c r="A22" s="99"/>
      <c r="B22" s="136" t="s">
        <v>160</v>
      </c>
      <c r="C22" s="114" t="s">
        <v>19</v>
      </c>
      <c r="D22" s="115">
        <v>336</v>
      </c>
      <c r="E22" s="116">
        <v>336</v>
      </c>
      <c r="G22" s="89"/>
      <c r="H22" s="89"/>
    </row>
    <row r="23" spans="1:8" x14ac:dyDescent="0.3">
      <c r="A23" s="99"/>
      <c r="B23" s="124" t="s">
        <v>63</v>
      </c>
      <c r="C23" s="111" t="s">
        <v>19</v>
      </c>
      <c r="D23" s="144">
        <v>6</v>
      </c>
      <c r="E23" s="145">
        <v>6</v>
      </c>
      <c r="G23" s="89"/>
      <c r="H23" s="89"/>
    </row>
    <row r="24" spans="1:8" x14ac:dyDescent="0.3">
      <c r="A24" s="99"/>
      <c r="B24" s="128" t="s">
        <v>68</v>
      </c>
      <c r="C24" s="131" t="s">
        <v>9</v>
      </c>
      <c r="D24" s="132">
        <v>12</v>
      </c>
      <c r="E24" s="110">
        <v>12</v>
      </c>
      <c r="G24" s="89"/>
      <c r="H24" s="89"/>
    </row>
    <row r="25" spans="1:8" x14ac:dyDescent="0.3">
      <c r="A25" s="99"/>
      <c r="B25" s="128" t="s">
        <v>161</v>
      </c>
      <c r="C25" s="131" t="s">
        <v>19</v>
      </c>
      <c r="D25" s="132">
        <v>214</v>
      </c>
      <c r="E25" s="110">
        <v>214</v>
      </c>
      <c r="G25" s="89"/>
      <c r="H25" s="89"/>
    </row>
    <row r="26" spans="1:8" x14ac:dyDescent="0.3">
      <c r="A26" s="99"/>
      <c r="B26" s="128" t="s">
        <v>65</v>
      </c>
      <c r="C26" s="131" t="s">
        <v>146</v>
      </c>
      <c r="D26" s="132" t="s">
        <v>12</v>
      </c>
      <c r="E26" s="110">
        <v>25</v>
      </c>
    </row>
    <row r="27" spans="1:8" x14ac:dyDescent="0.3">
      <c r="A27" s="99"/>
      <c r="B27" s="105" t="s">
        <v>162</v>
      </c>
      <c r="C27" s="117" t="s">
        <v>146</v>
      </c>
      <c r="D27" s="118" t="s">
        <v>148</v>
      </c>
      <c r="E27" s="119">
        <v>257</v>
      </c>
      <c r="G27" s="89"/>
      <c r="H27" s="89"/>
    </row>
    <row r="28" spans="1:8" x14ac:dyDescent="0.3">
      <c r="A28" s="99"/>
      <c r="B28" s="120" t="s">
        <v>92</v>
      </c>
      <c r="C28" s="121"/>
      <c r="D28" s="122"/>
      <c r="E28" s="123">
        <v>1022</v>
      </c>
      <c r="G28" s="89"/>
      <c r="H28" s="89"/>
    </row>
    <row r="29" spans="1:8" x14ac:dyDescent="0.3">
      <c r="A29" s="99"/>
      <c r="B29" s="93" t="s">
        <v>131</v>
      </c>
      <c r="C29" s="94"/>
      <c r="D29" s="95"/>
      <c r="E29" s="96">
        <v>5658</v>
      </c>
      <c r="G29" s="89"/>
      <c r="H29" s="89"/>
    </row>
    <row r="30" spans="1:8" x14ac:dyDescent="0.3">
      <c r="G30" s="89"/>
      <c r="H30" s="89"/>
    </row>
    <row r="31" spans="1:8" x14ac:dyDescent="0.3">
      <c r="G31" s="89"/>
      <c r="H31" s="89"/>
    </row>
    <row r="32" spans="1:8" x14ac:dyDescent="0.3">
      <c r="G32" s="89"/>
      <c r="H32" s="89"/>
    </row>
    <row r="33" spans="7:8" x14ac:dyDescent="0.3">
      <c r="G33" s="89"/>
      <c r="H33" s="89"/>
    </row>
    <row r="34" spans="7:8" x14ac:dyDescent="0.3">
      <c r="G34" s="89"/>
      <c r="H34" s="89"/>
    </row>
  </sheetData>
  <mergeCells count="2">
    <mergeCell ref="D2:E2"/>
    <mergeCell ref="B2: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dimension ref="B1:J47"/>
  <sheetViews>
    <sheetView showGridLines="0" workbookViewId="0"/>
  </sheetViews>
  <sheetFormatPr defaultColWidth="9.1796875" defaultRowHeight="13" x14ac:dyDescent="0.3"/>
  <cols>
    <col min="1" max="1" width="2.81640625" style="40" customWidth="1"/>
    <col min="2" max="2" width="35.54296875" style="40" customWidth="1"/>
    <col min="3" max="3" width="10.1796875" style="40" customWidth="1"/>
    <col min="4" max="4" width="10.26953125" style="40" customWidth="1"/>
    <col min="5" max="7" width="10.1796875" style="40" customWidth="1"/>
    <col min="8" max="12" width="9.1796875" style="40"/>
    <col min="13" max="13" width="32.81640625" style="40" customWidth="1"/>
    <col min="14" max="16384" width="9.1796875" style="40"/>
  </cols>
  <sheetData>
    <row r="1" spans="2:10" ht="14.5" x14ac:dyDescent="0.3">
      <c r="B1" s="28" t="s">
        <v>180</v>
      </c>
    </row>
    <row r="2" spans="2:10" ht="28.5" customHeight="1" x14ac:dyDescent="0.3">
      <c r="B2" s="353" t="s">
        <v>240</v>
      </c>
      <c r="C2" s="226"/>
      <c r="D2" s="351" t="s">
        <v>217</v>
      </c>
      <c r="E2" s="351"/>
      <c r="F2" s="351" t="s">
        <v>239</v>
      </c>
      <c r="G2" s="351"/>
    </row>
    <row r="3" spans="2:10" ht="22.5" customHeight="1" x14ac:dyDescent="0.3">
      <c r="B3" s="353"/>
      <c r="C3" s="208" t="s">
        <v>137</v>
      </c>
      <c r="D3" s="208" t="s">
        <v>190</v>
      </c>
      <c r="E3" s="208" t="s">
        <v>191</v>
      </c>
      <c r="F3" s="228" t="s">
        <v>190</v>
      </c>
      <c r="G3" s="208" t="s">
        <v>191</v>
      </c>
    </row>
    <row r="4" spans="2:10" x14ac:dyDescent="0.3">
      <c r="B4" s="128" t="s">
        <v>127</v>
      </c>
      <c r="C4" s="131" t="s">
        <v>9</v>
      </c>
      <c r="D4" s="112">
        <v>1</v>
      </c>
      <c r="E4" s="147">
        <v>1</v>
      </c>
      <c r="F4" s="112">
        <v>1</v>
      </c>
      <c r="G4" s="148">
        <v>1</v>
      </c>
      <c r="H4" s="89"/>
      <c r="I4" s="89"/>
      <c r="J4" s="89"/>
    </row>
    <row r="5" spans="2:10" x14ac:dyDescent="0.3">
      <c r="B5" s="149" t="s">
        <v>163</v>
      </c>
      <c r="C5" s="102" t="s">
        <v>9</v>
      </c>
      <c r="D5" s="103">
        <v>282</v>
      </c>
      <c r="E5" s="9">
        <v>294</v>
      </c>
      <c r="F5" s="103">
        <v>282</v>
      </c>
      <c r="G5" s="150">
        <v>294</v>
      </c>
      <c r="H5" s="89"/>
      <c r="I5" s="89"/>
      <c r="J5" s="89"/>
    </row>
    <row r="6" spans="2:10" x14ac:dyDescent="0.3">
      <c r="B6" s="149" t="s">
        <v>164</v>
      </c>
      <c r="C6" s="102" t="s">
        <v>9</v>
      </c>
      <c r="D6" s="103">
        <v>172</v>
      </c>
      <c r="E6" s="9">
        <v>181</v>
      </c>
      <c r="F6" s="103">
        <v>172</v>
      </c>
      <c r="G6" s="150">
        <v>181</v>
      </c>
      <c r="H6" s="89"/>
      <c r="I6" s="89"/>
      <c r="J6" s="89"/>
    </row>
    <row r="7" spans="2:10" x14ac:dyDescent="0.3">
      <c r="B7" s="151" t="s">
        <v>139</v>
      </c>
      <c r="C7" s="106" t="s">
        <v>9</v>
      </c>
      <c r="D7" s="107">
        <v>455</v>
      </c>
      <c r="E7" s="146">
        <v>476</v>
      </c>
      <c r="F7" s="107">
        <v>455</v>
      </c>
      <c r="G7" s="152">
        <v>476</v>
      </c>
      <c r="H7" s="89"/>
      <c r="I7" s="89"/>
      <c r="J7" s="89"/>
    </row>
    <row r="8" spans="2:10" x14ac:dyDescent="0.3">
      <c r="B8" s="149" t="s">
        <v>165</v>
      </c>
      <c r="C8" s="102" t="s">
        <v>19</v>
      </c>
      <c r="D8" s="103">
        <v>161</v>
      </c>
      <c r="E8" s="9">
        <v>161</v>
      </c>
      <c r="F8" s="103">
        <v>161</v>
      </c>
      <c r="G8" s="150">
        <v>161</v>
      </c>
      <c r="H8" s="89"/>
      <c r="I8" s="89"/>
      <c r="J8" s="89"/>
    </row>
    <row r="9" spans="2:10" x14ac:dyDescent="0.3">
      <c r="B9" s="149" t="s">
        <v>179</v>
      </c>
      <c r="C9" s="102" t="s">
        <v>19</v>
      </c>
      <c r="D9" s="103">
        <v>0</v>
      </c>
      <c r="E9" s="9">
        <v>0</v>
      </c>
      <c r="F9" s="103">
        <v>10</v>
      </c>
      <c r="G9" s="150">
        <v>10</v>
      </c>
      <c r="H9" s="89"/>
      <c r="I9" s="89"/>
      <c r="J9" s="89"/>
    </row>
    <row r="10" spans="2:10" x14ac:dyDescent="0.3">
      <c r="B10" s="151" t="s">
        <v>141</v>
      </c>
      <c r="C10" s="106" t="s">
        <v>19</v>
      </c>
      <c r="D10" s="107">
        <v>161</v>
      </c>
      <c r="E10" s="146">
        <v>161</v>
      </c>
      <c r="F10" s="107">
        <v>171</v>
      </c>
      <c r="G10" s="152">
        <v>171</v>
      </c>
      <c r="H10" s="89"/>
      <c r="I10" s="89"/>
      <c r="J10" s="89"/>
    </row>
    <row r="11" spans="2:10" x14ac:dyDescent="0.3">
      <c r="B11" s="149" t="s">
        <v>182</v>
      </c>
      <c r="C11" s="102" t="s">
        <v>19</v>
      </c>
      <c r="D11" s="103">
        <v>8</v>
      </c>
      <c r="E11" s="9">
        <v>8</v>
      </c>
      <c r="F11" s="103">
        <v>8</v>
      </c>
      <c r="G11" s="150">
        <v>8</v>
      </c>
      <c r="H11" s="89"/>
      <c r="I11" s="89"/>
      <c r="J11" s="89"/>
    </row>
    <row r="12" spans="2:10" x14ac:dyDescent="0.3">
      <c r="B12" s="149" t="s">
        <v>204</v>
      </c>
      <c r="C12" s="102" t="s">
        <v>184</v>
      </c>
      <c r="D12" s="103">
        <v>3000</v>
      </c>
      <c r="E12" s="9">
        <v>23</v>
      </c>
      <c r="F12" s="103">
        <v>3000</v>
      </c>
      <c r="G12" s="150">
        <v>23</v>
      </c>
      <c r="H12" s="89"/>
      <c r="I12" s="89"/>
      <c r="J12" s="89"/>
    </row>
    <row r="13" spans="2:10" x14ac:dyDescent="0.3">
      <c r="B13" s="151" t="s">
        <v>144</v>
      </c>
      <c r="C13" s="106" t="s">
        <v>146</v>
      </c>
      <c r="D13" s="107" t="s">
        <v>148</v>
      </c>
      <c r="E13" s="146">
        <v>31</v>
      </c>
      <c r="F13" s="107" t="s">
        <v>148</v>
      </c>
      <c r="G13" s="152">
        <v>31</v>
      </c>
      <c r="H13" s="89"/>
      <c r="I13" s="89"/>
      <c r="J13" s="89"/>
    </row>
    <row r="14" spans="2:10" x14ac:dyDescent="0.3">
      <c r="B14" s="153" t="s">
        <v>95</v>
      </c>
      <c r="C14" s="76"/>
      <c r="D14" s="77"/>
      <c r="E14" s="92">
        <v>668</v>
      </c>
      <c r="F14" s="122"/>
      <c r="G14" s="98">
        <v>678</v>
      </c>
      <c r="H14" s="89"/>
      <c r="I14" s="89"/>
      <c r="J14" s="89"/>
    </row>
    <row r="15" spans="2:10" x14ac:dyDescent="0.3">
      <c r="B15" s="149" t="s">
        <v>221</v>
      </c>
      <c r="C15" s="102" t="s">
        <v>146</v>
      </c>
      <c r="D15" s="103" t="s">
        <v>134</v>
      </c>
      <c r="E15" s="9">
        <v>63</v>
      </c>
      <c r="F15" s="103" t="s">
        <v>12</v>
      </c>
      <c r="G15" s="150">
        <v>63</v>
      </c>
      <c r="H15" s="89"/>
      <c r="I15" s="89"/>
      <c r="J15" s="89"/>
    </row>
    <row r="16" spans="2:10" x14ac:dyDescent="0.3">
      <c r="B16" s="149" t="s">
        <v>208</v>
      </c>
      <c r="C16" s="102" t="s">
        <v>146</v>
      </c>
      <c r="D16" s="103" t="s">
        <v>134</v>
      </c>
      <c r="E16" s="9">
        <v>233</v>
      </c>
      <c r="F16" s="103" t="s">
        <v>12</v>
      </c>
      <c r="G16" s="150">
        <v>233</v>
      </c>
      <c r="H16" s="89"/>
      <c r="I16" s="89"/>
      <c r="J16" s="89"/>
    </row>
    <row r="17" spans="2:10" x14ac:dyDescent="0.3">
      <c r="B17" s="149" t="s">
        <v>145</v>
      </c>
      <c r="C17" s="102" t="s">
        <v>146</v>
      </c>
      <c r="D17" s="103" t="s">
        <v>134</v>
      </c>
      <c r="E17" s="9">
        <v>433</v>
      </c>
      <c r="F17" s="103" t="s">
        <v>12</v>
      </c>
      <c r="G17" s="150">
        <v>0</v>
      </c>
      <c r="H17" s="89"/>
      <c r="I17" s="89"/>
      <c r="J17" s="89"/>
    </row>
    <row r="18" spans="2:10" x14ac:dyDescent="0.3">
      <c r="B18" s="149" t="s">
        <v>179</v>
      </c>
      <c r="C18" s="102" t="s">
        <v>146</v>
      </c>
      <c r="D18" s="103" t="s">
        <v>134</v>
      </c>
      <c r="E18" s="9">
        <v>605</v>
      </c>
      <c r="F18" s="103" t="s">
        <v>12</v>
      </c>
      <c r="G18" s="150">
        <v>26</v>
      </c>
      <c r="H18" s="89"/>
      <c r="I18" s="89"/>
      <c r="J18" s="89"/>
    </row>
    <row r="19" spans="2:10" x14ac:dyDescent="0.3">
      <c r="B19" s="151" t="s">
        <v>147</v>
      </c>
      <c r="C19" s="106" t="s">
        <v>146</v>
      </c>
      <c r="D19" s="107" t="s">
        <v>148</v>
      </c>
      <c r="E19" s="146">
        <v>1334</v>
      </c>
      <c r="F19" s="107" t="s">
        <v>148</v>
      </c>
      <c r="G19" s="152">
        <v>322</v>
      </c>
      <c r="H19" s="89"/>
      <c r="I19" s="89"/>
      <c r="J19" s="89"/>
    </row>
    <row r="20" spans="2:10" x14ac:dyDescent="0.3">
      <c r="B20" s="149" t="s">
        <v>219</v>
      </c>
      <c r="C20" s="102" t="s">
        <v>19</v>
      </c>
      <c r="D20" s="103">
        <v>45</v>
      </c>
      <c r="E20" s="9">
        <v>45</v>
      </c>
      <c r="F20" s="103">
        <v>45</v>
      </c>
      <c r="G20" s="150">
        <v>45</v>
      </c>
      <c r="H20" s="89"/>
      <c r="I20" s="89"/>
      <c r="J20" s="89"/>
    </row>
    <row r="21" spans="2:10" x14ac:dyDescent="0.3">
      <c r="B21" s="151" t="s">
        <v>355</v>
      </c>
      <c r="C21" s="106" t="s">
        <v>19</v>
      </c>
      <c r="D21" s="107">
        <v>45</v>
      </c>
      <c r="E21" s="146">
        <v>45</v>
      </c>
      <c r="F21" s="107">
        <v>45</v>
      </c>
      <c r="G21" s="152">
        <v>45</v>
      </c>
      <c r="H21" s="89"/>
      <c r="I21" s="89"/>
      <c r="J21" s="89"/>
    </row>
    <row r="22" spans="2:10" x14ac:dyDescent="0.3">
      <c r="B22" s="151" t="s">
        <v>38</v>
      </c>
      <c r="C22" s="106" t="s">
        <v>39</v>
      </c>
      <c r="D22" s="107">
        <v>240</v>
      </c>
      <c r="E22" s="146">
        <v>153</v>
      </c>
      <c r="F22" s="107">
        <v>0</v>
      </c>
      <c r="G22" s="152">
        <v>0</v>
      </c>
      <c r="H22" s="89"/>
      <c r="I22" s="89"/>
      <c r="J22" s="89"/>
    </row>
    <row r="23" spans="2:10" x14ac:dyDescent="0.3">
      <c r="B23" s="153" t="s">
        <v>100</v>
      </c>
      <c r="C23" s="76"/>
      <c r="D23" s="77"/>
      <c r="E23" s="92">
        <v>1532</v>
      </c>
      <c r="F23" s="122"/>
      <c r="G23" s="98">
        <v>367</v>
      </c>
      <c r="H23" s="89"/>
      <c r="I23" s="89"/>
      <c r="J23" s="89"/>
    </row>
    <row r="24" spans="2:10" x14ac:dyDescent="0.3">
      <c r="B24" s="149" t="s">
        <v>149</v>
      </c>
      <c r="C24" s="102" t="s">
        <v>29</v>
      </c>
      <c r="D24" s="103">
        <v>13</v>
      </c>
      <c r="E24" s="9">
        <v>17</v>
      </c>
      <c r="F24" s="103">
        <v>13</v>
      </c>
      <c r="G24" s="150">
        <v>17</v>
      </c>
      <c r="H24" s="89"/>
      <c r="I24" s="89"/>
      <c r="J24" s="89"/>
    </row>
    <row r="25" spans="2:10" x14ac:dyDescent="0.3">
      <c r="B25" s="149" t="s">
        <v>150</v>
      </c>
      <c r="C25" s="102" t="s">
        <v>29</v>
      </c>
      <c r="D25" s="103">
        <v>91</v>
      </c>
      <c r="E25" s="9">
        <v>111</v>
      </c>
      <c r="F25" s="103">
        <v>91</v>
      </c>
      <c r="G25" s="150">
        <v>111</v>
      </c>
      <c r="H25" s="89"/>
      <c r="I25" s="89"/>
      <c r="J25" s="89"/>
    </row>
    <row r="26" spans="2:10" x14ac:dyDescent="0.3">
      <c r="B26" s="149" t="s">
        <v>151</v>
      </c>
      <c r="C26" s="102" t="s">
        <v>29</v>
      </c>
      <c r="D26" s="103">
        <v>175</v>
      </c>
      <c r="E26" s="9">
        <v>203</v>
      </c>
      <c r="F26" s="103">
        <v>0</v>
      </c>
      <c r="G26" s="150">
        <v>0</v>
      </c>
      <c r="H26" s="89"/>
      <c r="I26" s="89"/>
      <c r="J26" s="89"/>
    </row>
    <row r="27" spans="2:10" x14ac:dyDescent="0.3">
      <c r="B27" s="151" t="s">
        <v>153</v>
      </c>
      <c r="C27" s="106" t="s">
        <v>29</v>
      </c>
      <c r="D27" s="107">
        <v>279</v>
      </c>
      <c r="E27" s="146">
        <v>331</v>
      </c>
      <c r="F27" s="107">
        <v>104</v>
      </c>
      <c r="G27" s="152">
        <v>128</v>
      </c>
      <c r="H27" s="89"/>
      <c r="I27" s="89"/>
      <c r="J27" s="89"/>
    </row>
    <row r="28" spans="2:10" x14ac:dyDescent="0.3">
      <c r="B28" s="149" t="s">
        <v>43</v>
      </c>
      <c r="C28" s="102" t="s">
        <v>29</v>
      </c>
      <c r="D28" s="103">
        <v>8</v>
      </c>
      <c r="E28" s="9">
        <v>9</v>
      </c>
      <c r="F28" s="103">
        <v>8</v>
      </c>
      <c r="G28" s="150">
        <v>9</v>
      </c>
      <c r="H28" s="89"/>
      <c r="I28" s="89"/>
      <c r="J28" s="89"/>
    </row>
    <row r="29" spans="2:10" x14ac:dyDescent="0.3">
      <c r="B29" s="149" t="s">
        <v>222</v>
      </c>
      <c r="C29" s="102" t="s">
        <v>29</v>
      </c>
      <c r="D29" s="103">
        <v>12</v>
      </c>
      <c r="E29" s="9">
        <v>15</v>
      </c>
      <c r="F29" s="103">
        <v>12</v>
      </c>
      <c r="G29" s="150">
        <v>15</v>
      </c>
      <c r="H29" s="89"/>
      <c r="I29" s="89"/>
      <c r="J29" s="89"/>
    </row>
    <row r="30" spans="2:10" x14ac:dyDescent="0.3">
      <c r="B30" s="149" t="s">
        <v>185</v>
      </c>
      <c r="C30" s="102" t="s">
        <v>29</v>
      </c>
      <c r="D30" s="103">
        <v>12</v>
      </c>
      <c r="E30" s="9">
        <v>14</v>
      </c>
      <c r="F30" s="103">
        <v>12</v>
      </c>
      <c r="G30" s="150">
        <v>14</v>
      </c>
      <c r="H30" s="89"/>
      <c r="I30" s="89"/>
      <c r="J30" s="89"/>
    </row>
    <row r="31" spans="2:10" x14ac:dyDescent="0.3">
      <c r="B31" s="149" t="s">
        <v>223</v>
      </c>
      <c r="C31" s="102" t="s">
        <v>29</v>
      </c>
      <c r="D31" s="103">
        <v>21</v>
      </c>
      <c r="E31" s="9">
        <v>26</v>
      </c>
      <c r="F31" s="103">
        <v>21</v>
      </c>
      <c r="G31" s="150">
        <v>26</v>
      </c>
      <c r="H31" s="89"/>
      <c r="I31" s="89"/>
      <c r="J31" s="89"/>
    </row>
    <row r="32" spans="2:10" x14ac:dyDescent="0.3">
      <c r="B32" s="149" t="s">
        <v>224</v>
      </c>
      <c r="C32" s="102" t="s">
        <v>29</v>
      </c>
      <c r="D32" s="103">
        <v>92</v>
      </c>
      <c r="E32" s="9">
        <v>114</v>
      </c>
      <c r="F32" s="103">
        <v>92</v>
      </c>
      <c r="G32" s="150">
        <v>114</v>
      </c>
      <c r="H32" s="89"/>
      <c r="I32" s="89"/>
      <c r="J32" s="89"/>
    </row>
    <row r="33" spans="2:10" x14ac:dyDescent="0.3">
      <c r="B33" s="149" t="s">
        <v>179</v>
      </c>
      <c r="C33" s="102" t="s">
        <v>29</v>
      </c>
      <c r="D33" s="103">
        <v>6</v>
      </c>
      <c r="E33" s="9">
        <v>7</v>
      </c>
      <c r="F33" s="103">
        <v>6</v>
      </c>
      <c r="G33" s="150">
        <v>7</v>
      </c>
      <c r="H33" s="89"/>
      <c r="I33" s="89"/>
      <c r="J33" s="89"/>
    </row>
    <row r="34" spans="2:10" x14ac:dyDescent="0.3">
      <c r="B34" s="151" t="s">
        <v>154</v>
      </c>
      <c r="C34" s="106" t="s">
        <v>29</v>
      </c>
      <c r="D34" s="107">
        <v>151</v>
      </c>
      <c r="E34" s="146">
        <v>185</v>
      </c>
      <c r="F34" s="107">
        <v>151</v>
      </c>
      <c r="G34" s="152">
        <v>185</v>
      </c>
      <c r="H34" s="89"/>
      <c r="I34" s="89"/>
      <c r="J34" s="89"/>
    </row>
    <row r="35" spans="2:10" x14ac:dyDescent="0.3">
      <c r="B35" s="151" t="s">
        <v>50</v>
      </c>
      <c r="C35" s="106" t="s">
        <v>29</v>
      </c>
      <c r="D35" s="107">
        <v>133</v>
      </c>
      <c r="E35" s="146">
        <v>154</v>
      </c>
      <c r="F35" s="107">
        <v>0</v>
      </c>
      <c r="G35" s="152">
        <v>0</v>
      </c>
      <c r="H35" s="89"/>
      <c r="I35" s="89"/>
      <c r="J35" s="89"/>
    </row>
    <row r="36" spans="2:10" x14ac:dyDescent="0.3">
      <c r="B36" s="151" t="s">
        <v>171</v>
      </c>
      <c r="C36" s="106" t="s">
        <v>9</v>
      </c>
      <c r="D36" s="107">
        <v>29</v>
      </c>
      <c r="E36" s="146">
        <v>29</v>
      </c>
      <c r="F36" s="107">
        <v>0</v>
      </c>
      <c r="G36" s="152">
        <v>0</v>
      </c>
      <c r="H36" s="89"/>
      <c r="I36" s="89"/>
      <c r="J36" s="89"/>
    </row>
    <row r="37" spans="2:10" x14ac:dyDescent="0.3">
      <c r="B37" s="153" t="s">
        <v>101</v>
      </c>
      <c r="C37" s="76"/>
      <c r="D37" s="77"/>
      <c r="E37" s="92">
        <v>699</v>
      </c>
      <c r="F37" s="122"/>
      <c r="G37" s="98">
        <v>313</v>
      </c>
      <c r="H37" s="89"/>
      <c r="I37" s="89"/>
      <c r="J37" s="89"/>
    </row>
    <row r="38" spans="2:10" x14ac:dyDescent="0.3">
      <c r="B38" s="151" t="s">
        <v>159</v>
      </c>
      <c r="C38" s="106" t="s">
        <v>9</v>
      </c>
      <c r="D38" s="107">
        <v>0</v>
      </c>
      <c r="E38" s="146">
        <v>0</v>
      </c>
      <c r="F38" s="107">
        <v>0</v>
      </c>
      <c r="G38" s="152">
        <v>0</v>
      </c>
      <c r="H38" s="89"/>
      <c r="I38" s="89"/>
      <c r="J38" s="89"/>
    </row>
    <row r="39" spans="2:10" x14ac:dyDescent="0.3">
      <c r="B39" s="151" t="s">
        <v>160</v>
      </c>
      <c r="C39" s="106" t="s">
        <v>19</v>
      </c>
      <c r="D39" s="107">
        <v>32</v>
      </c>
      <c r="E39" s="146">
        <v>32</v>
      </c>
      <c r="F39" s="107">
        <v>32</v>
      </c>
      <c r="G39" s="152">
        <v>32</v>
      </c>
      <c r="H39" s="89"/>
      <c r="I39" s="89"/>
      <c r="J39" s="89"/>
    </row>
    <row r="40" spans="2:10" x14ac:dyDescent="0.3">
      <c r="B40" s="149" t="s">
        <v>63</v>
      </c>
      <c r="C40" s="102" t="s">
        <v>19</v>
      </c>
      <c r="D40" s="103">
        <v>216</v>
      </c>
      <c r="E40" s="9">
        <v>216</v>
      </c>
      <c r="F40" s="103">
        <v>216</v>
      </c>
      <c r="G40" s="150">
        <v>216</v>
      </c>
      <c r="H40" s="89"/>
      <c r="I40" s="89"/>
      <c r="J40" s="89"/>
    </row>
    <row r="41" spans="2:10" x14ac:dyDescent="0.3">
      <c r="B41" s="149" t="s">
        <v>64</v>
      </c>
      <c r="C41" s="102" t="s">
        <v>146</v>
      </c>
      <c r="D41" s="103" t="s">
        <v>12</v>
      </c>
      <c r="E41" s="9">
        <v>290</v>
      </c>
      <c r="F41" s="103" t="s">
        <v>12</v>
      </c>
      <c r="G41" s="150">
        <v>290</v>
      </c>
      <c r="H41" s="89"/>
      <c r="I41" s="89"/>
      <c r="J41" s="89"/>
    </row>
    <row r="42" spans="2:10" x14ac:dyDescent="0.3">
      <c r="B42" s="149" t="s">
        <v>68</v>
      </c>
      <c r="C42" s="102" t="s">
        <v>9</v>
      </c>
      <c r="D42" s="103">
        <v>123</v>
      </c>
      <c r="E42" s="9">
        <v>131</v>
      </c>
      <c r="F42" s="103">
        <v>123</v>
      </c>
      <c r="G42" s="150">
        <v>131</v>
      </c>
      <c r="H42" s="89"/>
      <c r="I42" s="89"/>
      <c r="J42" s="89"/>
    </row>
    <row r="43" spans="2:10" x14ac:dyDescent="0.3">
      <c r="B43" s="149" t="s">
        <v>161</v>
      </c>
      <c r="C43" s="102" t="s">
        <v>19</v>
      </c>
      <c r="D43" s="103">
        <v>53</v>
      </c>
      <c r="E43" s="9">
        <v>53</v>
      </c>
      <c r="F43" s="103">
        <v>53</v>
      </c>
      <c r="G43" s="150">
        <v>53</v>
      </c>
      <c r="H43" s="89"/>
      <c r="I43" s="89"/>
      <c r="J43" s="89"/>
    </row>
    <row r="44" spans="2:10" x14ac:dyDescent="0.3">
      <c r="B44" s="149" t="s">
        <v>65</v>
      </c>
      <c r="C44" s="102" t="s">
        <v>146</v>
      </c>
      <c r="D44" s="103" t="s">
        <v>12</v>
      </c>
      <c r="E44" s="9">
        <v>163</v>
      </c>
      <c r="F44" s="103" t="s">
        <v>12</v>
      </c>
      <c r="G44" s="150">
        <v>363</v>
      </c>
      <c r="H44" s="89"/>
      <c r="I44" s="89"/>
      <c r="J44" s="89"/>
    </row>
    <row r="45" spans="2:10" x14ac:dyDescent="0.3">
      <c r="B45" s="151" t="s">
        <v>162</v>
      </c>
      <c r="C45" s="106" t="s">
        <v>146</v>
      </c>
      <c r="D45" s="107" t="s">
        <v>148</v>
      </c>
      <c r="E45" s="146">
        <v>853</v>
      </c>
      <c r="F45" s="107" t="s">
        <v>148</v>
      </c>
      <c r="G45" s="152">
        <v>1053</v>
      </c>
      <c r="H45" s="89"/>
      <c r="I45" s="89"/>
      <c r="J45" s="89"/>
    </row>
    <row r="46" spans="2:10" x14ac:dyDescent="0.3">
      <c r="B46" s="153" t="s">
        <v>102</v>
      </c>
      <c r="C46" s="76"/>
      <c r="D46" s="77"/>
      <c r="E46" s="92">
        <v>885</v>
      </c>
      <c r="F46" s="122"/>
      <c r="G46" s="98">
        <v>1085</v>
      </c>
      <c r="H46" s="89"/>
      <c r="I46" s="89"/>
      <c r="J46" s="89"/>
    </row>
    <row r="47" spans="2:10" x14ac:dyDescent="0.3">
      <c r="B47" s="154" t="s">
        <v>131</v>
      </c>
      <c r="C47" s="155"/>
      <c r="D47" s="156"/>
      <c r="E47" s="157">
        <v>3784</v>
      </c>
      <c r="F47" s="158"/>
      <c r="G47" s="159">
        <v>2443</v>
      </c>
      <c r="H47" s="89"/>
      <c r="I47" s="89"/>
      <c r="J47" s="89"/>
    </row>
  </sheetData>
  <mergeCells count="3">
    <mergeCell ref="D2:E2"/>
    <mergeCell ref="F2:G2"/>
    <mergeCell ref="B2:B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dimension ref="B1:E39"/>
  <sheetViews>
    <sheetView showGridLines="0" workbookViewId="0"/>
  </sheetViews>
  <sheetFormatPr defaultColWidth="9.1796875" defaultRowHeight="13" x14ac:dyDescent="0.3"/>
  <cols>
    <col min="1" max="1" width="2.7265625" style="40" customWidth="1"/>
    <col min="2" max="2" width="35.54296875" style="40" customWidth="1"/>
    <col min="3" max="5" width="10.1796875" style="40" customWidth="1"/>
    <col min="6" max="16384" width="9.1796875" style="40"/>
  </cols>
  <sheetData>
    <row r="1" spans="2:5" ht="14.5" x14ac:dyDescent="0.3">
      <c r="B1" s="28" t="s">
        <v>181</v>
      </c>
    </row>
    <row r="2" spans="2:5" ht="28.5" customHeight="1" x14ac:dyDescent="0.3">
      <c r="B2" s="353" t="s">
        <v>27</v>
      </c>
      <c r="C2" s="226"/>
      <c r="D2" s="351" t="s">
        <v>218</v>
      </c>
      <c r="E2" s="351"/>
    </row>
    <row r="3" spans="2:5" ht="22.5" customHeight="1" x14ac:dyDescent="0.3">
      <c r="B3" s="353"/>
      <c r="C3" s="208" t="s">
        <v>137</v>
      </c>
      <c r="D3" s="208" t="s">
        <v>190</v>
      </c>
      <c r="E3" s="208" t="s">
        <v>191</v>
      </c>
    </row>
    <row r="4" spans="2:5" x14ac:dyDescent="0.3">
      <c r="B4" s="128" t="s">
        <v>15</v>
      </c>
      <c r="C4" s="131" t="s">
        <v>9</v>
      </c>
      <c r="D4" s="112">
        <v>19</v>
      </c>
      <c r="E4" s="148">
        <v>20</v>
      </c>
    </row>
    <row r="5" spans="2:5" x14ac:dyDescent="0.3">
      <c r="B5" s="149" t="s">
        <v>16</v>
      </c>
      <c r="C5" s="102" t="s">
        <v>9</v>
      </c>
      <c r="D5" s="103">
        <v>54</v>
      </c>
      <c r="E5" s="150">
        <v>57</v>
      </c>
    </row>
    <row r="6" spans="2:5" x14ac:dyDescent="0.3">
      <c r="B6" s="149" t="s">
        <v>138</v>
      </c>
      <c r="C6" s="102" t="s">
        <v>9</v>
      </c>
      <c r="D6" s="103">
        <v>149</v>
      </c>
      <c r="E6" s="150">
        <v>145</v>
      </c>
    </row>
    <row r="7" spans="2:5" x14ac:dyDescent="0.3">
      <c r="B7" s="151" t="s">
        <v>139</v>
      </c>
      <c r="C7" s="106" t="s">
        <v>9</v>
      </c>
      <c r="D7" s="107">
        <v>222</v>
      </c>
      <c r="E7" s="152">
        <v>222</v>
      </c>
    </row>
    <row r="8" spans="2:5" x14ac:dyDescent="0.3">
      <c r="B8" s="149" t="s">
        <v>140</v>
      </c>
      <c r="C8" s="102" t="s">
        <v>19</v>
      </c>
      <c r="D8" s="103">
        <v>902</v>
      </c>
      <c r="E8" s="150">
        <v>902</v>
      </c>
    </row>
    <row r="9" spans="2:5" x14ac:dyDescent="0.3">
      <c r="B9" s="149" t="s">
        <v>179</v>
      </c>
      <c r="C9" s="102" t="s">
        <v>19</v>
      </c>
      <c r="D9" s="103">
        <v>119</v>
      </c>
      <c r="E9" s="150">
        <v>119</v>
      </c>
    </row>
    <row r="10" spans="2:5" x14ac:dyDescent="0.3">
      <c r="B10" s="151" t="s">
        <v>141</v>
      </c>
      <c r="C10" s="106" t="s">
        <v>19</v>
      </c>
      <c r="D10" s="107">
        <v>1021</v>
      </c>
      <c r="E10" s="152">
        <v>1021</v>
      </c>
    </row>
    <row r="11" spans="2:5" x14ac:dyDescent="0.3">
      <c r="B11" s="128" t="s">
        <v>142</v>
      </c>
      <c r="C11" s="131" t="s">
        <v>9</v>
      </c>
      <c r="D11" s="112">
        <v>119</v>
      </c>
      <c r="E11" s="148">
        <v>121</v>
      </c>
    </row>
    <row r="12" spans="2:5" x14ac:dyDescent="0.3">
      <c r="B12" s="151" t="s">
        <v>143</v>
      </c>
      <c r="C12" s="106" t="s">
        <v>9</v>
      </c>
      <c r="D12" s="107">
        <v>119</v>
      </c>
      <c r="E12" s="152">
        <v>121</v>
      </c>
    </row>
    <row r="13" spans="2:5" x14ac:dyDescent="0.3">
      <c r="B13" s="149" t="s">
        <v>209</v>
      </c>
      <c r="C13" s="102" t="s">
        <v>184</v>
      </c>
      <c r="D13" s="103">
        <v>1289</v>
      </c>
      <c r="E13" s="150">
        <v>10</v>
      </c>
    </row>
    <row r="14" spans="2:5" x14ac:dyDescent="0.3">
      <c r="B14" s="149" t="s">
        <v>183</v>
      </c>
      <c r="C14" s="102" t="s">
        <v>19</v>
      </c>
      <c r="D14" s="103">
        <v>3</v>
      </c>
      <c r="E14" s="150">
        <v>3</v>
      </c>
    </row>
    <row r="15" spans="2:5" x14ac:dyDescent="0.3">
      <c r="B15" s="151" t="s">
        <v>144</v>
      </c>
      <c r="C15" s="106" t="s">
        <v>146</v>
      </c>
      <c r="D15" s="107" t="s">
        <v>148</v>
      </c>
      <c r="E15" s="152">
        <v>13</v>
      </c>
    </row>
    <row r="16" spans="2:5" x14ac:dyDescent="0.3">
      <c r="B16" s="151" t="s">
        <v>157</v>
      </c>
      <c r="C16" s="106" t="s">
        <v>29</v>
      </c>
      <c r="D16" s="107">
        <v>83</v>
      </c>
      <c r="E16" s="152">
        <v>101</v>
      </c>
    </row>
    <row r="17" spans="2:5" x14ac:dyDescent="0.3">
      <c r="B17" s="153" t="s">
        <v>95</v>
      </c>
      <c r="C17" s="76"/>
      <c r="D17" s="77"/>
      <c r="E17" s="98">
        <v>1478</v>
      </c>
    </row>
    <row r="18" spans="2:5" x14ac:dyDescent="0.3">
      <c r="B18" s="149" t="s">
        <v>145</v>
      </c>
      <c r="C18" s="102" t="s">
        <v>146</v>
      </c>
      <c r="D18" s="103" t="s">
        <v>134</v>
      </c>
      <c r="E18" s="150">
        <v>1451</v>
      </c>
    </row>
    <row r="19" spans="2:5" x14ac:dyDescent="0.3">
      <c r="B19" s="149" t="s">
        <v>138</v>
      </c>
      <c r="C19" s="102" t="s">
        <v>146</v>
      </c>
      <c r="D19" s="103" t="s">
        <v>12</v>
      </c>
      <c r="E19" s="150">
        <v>581</v>
      </c>
    </row>
    <row r="20" spans="2:5" x14ac:dyDescent="0.3">
      <c r="B20" s="151" t="s">
        <v>147</v>
      </c>
      <c r="C20" s="106" t="s">
        <v>146</v>
      </c>
      <c r="D20" s="107" t="s">
        <v>148</v>
      </c>
      <c r="E20" s="152">
        <v>2032</v>
      </c>
    </row>
    <row r="21" spans="2:5" x14ac:dyDescent="0.3">
      <c r="B21" s="149" t="s">
        <v>220</v>
      </c>
      <c r="C21" s="102" t="s">
        <v>19</v>
      </c>
      <c r="D21" s="103">
        <v>144</v>
      </c>
      <c r="E21" s="150">
        <v>144</v>
      </c>
    </row>
    <row r="22" spans="2:5" x14ac:dyDescent="0.3">
      <c r="B22" s="149" t="s">
        <v>179</v>
      </c>
      <c r="C22" s="102" t="s">
        <v>19</v>
      </c>
      <c r="D22" s="103">
        <v>9</v>
      </c>
      <c r="E22" s="150">
        <v>9</v>
      </c>
    </row>
    <row r="23" spans="2:5" x14ac:dyDescent="0.3">
      <c r="B23" s="151" t="s">
        <v>355</v>
      </c>
      <c r="C23" s="106" t="s">
        <v>19</v>
      </c>
      <c r="D23" s="107">
        <v>153</v>
      </c>
      <c r="E23" s="152">
        <v>153</v>
      </c>
    </row>
    <row r="24" spans="2:5" x14ac:dyDescent="0.3">
      <c r="B24" s="151" t="s">
        <v>38</v>
      </c>
      <c r="C24" s="106" t="s">
        <v>39</v>
      </c>
      <c r="D24" s="107">
        <v>450</v>
      </c>
      <c r="E24" s="152">
        <v>293</v>
      </c>
    </row>
    <row r="25" spans="2:5" x14ac:dyDescent="0.3">
      <c r="B25" s="153" t="s">
        <v>100</v>
      </c>
      <c r="C25" s="76"/>
      <c r="D25" s="77"/>
      <c r="E25" s="98">
        <v>2478</v>
      </c>
    </row>
    <row r="26" spans="2:5" x14ac:dyDescent="0.3">
      <c r="B26" s="149" t="s">
        <v>149</v>
      </c>
      <c r="C26" s="102" t="s">
        <v>29</v>
      </c>
      <c r="D26" s="103">
        <v>9</v>
      </c>
      <c r="E26" s="150">
        <v>11</v>
      </c>
    </row>
    <row r="27" spans="2:5" x14ac:dyDescent="0.3">
      <c r="B27" s="149" t="s">
        <v>150</v>
      </c>
      <c r="C27" s="102" t="s">
        <v>29</v>
      </c>
      <c r="D27" s="103">
        <v>3</v>
      </c>
      <c r="E27" s="150">
        <v>4</v>
      </c>
    </row>
    <row r="28" spans="2:5" x14ac:dyDescent="0.3">
      <c r="B28" s="149" t="s">
        <v>151</v>
      </c>
      <c r="C28" s="102" t="s">
        <v>29</v>
      </c>
      <c r="D28" s="103">
        <v>63</v>
      </c>
      <c r="E28" s="150">
        <v>80</v>
      </c>
    </row>
    <row r="29" spans="2:5" x14ac:dyDescent="0.3">
      <c r="B29" s="149" t="s">
        <v>152</v>
      </c>
      <c r="C29" s="102" t="s">
        <v>29</v>
      </c>
      <c r="D29" s="103">
        <v>127</v>
      </c>
      <c r="E29" s="150">
        <v>153</v>
      </c>
    </row>
    <row r="30" spans="2:5" x14ac:dyDescent="0.3">
      <c r="B30" s="151" t="s">
        <v>153</v>
      </c>
      <c r="C30" s="106" t="s">
        <v>29</v>
      </c>
      <c r="D30" s="107">
        <v>202</v>
      </c>
      <c r="E30" s="152">
        <v>248</v>
      </c>
    </row>
    <row r="31" spans="2:5" x14ac:dyDescent="0.3">
      <c r="B31" s="149" t="s">
        <v>224</v>
      </c>
      <c r="C31" s="102" t="s">
        <v>29</v>
      </c>
      <c r="D31" s="103">
        <v>2</v>
      </c>
      <c r="E31" s="150">
        <v>2</v>
      </c>
    </row>
    <row r="32" spans="2:5" x14ac:dyDescent="0.3">
      <c r="B32" s="149" t="s">
        <v>225</v>
      </c>
      <c r="C32" s="102" t="s">
        <v>29</v>
      </c>
      <c r="D32" s="103">
        <v>155</v>
      </c>
      <c r="E32" s="150">
        <v>190</v>
      </c>
    </row>
    <row r="33" spans="2:5" x14ac:dyDescent="0.3">
      <c r="B33" s="151" t="s">
        <v>154</v>
      </c>
      <c r="C33" s="106" t="s">
        <v>29</v>
      </c>
      <c r="D33" s="107">
        <v>157</v>
      </c>
      <c r="E33" s="152">
        <v>192</v>
      </c>
    </row>
    <row r="34" spans="2:5" x14ac:dyDescent="0.3">
      <c r="B34" s="149" t="s">
        <v>50</v>
      </c>
      <c r="C34" s="102" t="s">
        <v>29</v>
      </c>
      <c r="D34" s="103">
        <v>6</v>
      </c>
      <c r="E34" s="150">
        <v>7</v>
      </c>
    </row>
    <row r="35" spans="2:5" x14ac:dyDescent="0.3">
      <c r="B35" s="149" t="s">
        <v>155</v>
      </c>
      <c r="C35" s="102" t="s">
        <v>9</v>
      </c>
      <c r="D35" s="103">
        <v>308</v>
      </c>
      <c r="E35" s="150">
        <v>325</v>
      </c>
    </row>
    <row r="36" spans="2:5" x14ac:dyDescent="0.3">
      <c r="B36" s="149" t="s">
        <v>156</v>
      </c>
      <c r="C36" s="102" t="s">
        <v>9</v>
      </c>
      <c r="D36" s="103">
        <v>234</v>
      </c>
      <c r="E36" s="150">
        <v>233</v>
      </c>
    </row>
    <row r="37" spans="2:5" x14ac:dyDescent="0.3">
      <c r="B37" s="153" t="s">
        <v>101</v>
      </c>
      <c r="C37" s="76"/>
      <c r="D37" s="77"/>
      <c r="E37" s="98">
        <v>1005</v>
      </c>
    </row>
    <row r="38" spans="2:5" x14ac:dyDescent="0.3">
      <c r="B38" s="154" t="s">
        <v>131</v>
      </c>
      <c r="C38" s="155"/>
      <c r="D38" s="156"/>
      <c r="E38" s="160">
        <v>4961</v>
      </c>
    </row>
    <row r="39" spans="2:5" x14ac:dyDescent="0.3">
      <c r="B39" s="332" t="s">
        <v>178</v>
      </c>
    </row>
  </sheetData>
  <mergeCells count="2">
    <mergeCell ref="D2:E2"/>
    <mergeCell ref="B2:B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306D4-74B2-43D0-91CF-8211B6DC3A4F}">
  <sheetPr>
    <tabColor theme="4"/>
  </sheetPr>
  <dimension ref="A1"/>
  <sheetViews>
    <sheetView showGridLines="0" view="pageBreakPreview" zoomScaleNormal="100" zoomScaleSheetLayoutView="100" workbookViewId="0">
      <selection activeCell="X35" sqref="X35"/>
    </sheetView>
  </sheetViews>
  <sheetFormatPr defaultRowHeight="14.5" x14ac:dyDescent="0.3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R51"/>
  <sheetViews>
    <sheetView showGridLines="0" zoomScaleNormal="100" zoomScaleSheetLayoutView="100" workbookViewId="0"/>
  </sheetViews>
  <sheetFormatPr defaultColWidth="8.7265625" defaultRowHeight="13" x14ac:dyDescent="0.35"/>
  <cols>
    <col min="1" max="1" width="2.81640625" style="1" customWidth="1"/>
    <col min="2" max="2" width="35.54296875" style="1" customWidth="1"/>
    <col min="3" max="3" width="10.1796875" style="79" customWidth="1"/>
    <col min="4" max="9" width="10.1796875" style="1" customWidth="1"/>
    <col min="10" max="10" width="11.453125" style="1" customWidth="1"/>
    <col min="11" max="11" width="10.1796875" style="2" customWidth="1"/>
    <col min="12" max="15" width="10.1796875" style="1" customWidth="1"/>
    <col min="16" max="19" width="8.7265625" style="1"/>
    <col min="20" max="20" width="11.1796875" style="1" customWidth="1"/>
    <col min="21" max="21" width="11.7265625" style="1" customWidth="1"/>
    <col min="22" max="22" width="11.26953125" style="1" customWidth="1"/>
    <col min="23" max="16384" width="8.7265625" style="1"/>
  </cols>
  <sheetData>
    <row r="1" spans="2:18" ht="14.5" x14ac:dyDescent="0.35">
      <c r="B1" s="28" t="s">
        <v>95</v>
      </c>
    </row>
    <row r="2" spans="2:18" ht="26.25" customHeight="1" x14ac:dyDescent="0.35">
      <c r="B2" s="353" t="s">
        <v>27</v>
      </c>
      <c r="C2" s="226"/>
      <c r="D2" s="351" t="s">
        <v>324</v>
      </c>
      <c r="E2" s="351"/>
      <c r="F2" s="226"/>
      <c r="G2" s="351" t="s">
        <v>325</v>
      </c>
      <c r="H2" s="351"/>
      <c r="I2" s="226"/>
      <c r="J2" s="351" t="s">
        <v>326</v>
      </c>
      <c r="K2" s="351"/>
      <c r="L2" s="351" t="s">
        <v>327</v>
      </c>
      <c r="M2" s="351"/>
      <c r="N2" s="351" t="s">
        <v>262</v>
      </c>
      <c r="O2" s="351"/>
    </row>
    <row r="3" spans="2:18" ht="25" x14ac:dyDescent="0.35">
      <c r="B3" s="353"/>
      <c r="C3" s="208" t="s">
        <v>202</v>
      </c>
      <c r="D3" s="208" t="s">
        <v>241</v>
      </c>
      <c r="E3" s="208" t="s">
        <v>242</v>
      </c>
      <c r="F3" s="208" t="s">
        <v>3</v>
      </c>
      <c r="G3" s="208" t="s">
        <v>4</v>
      </c>
      <c r="H3" s="208" t="s">
        <v>5</v>
      </c>
      <c r="I3" s="208" t="s">
        <v>263</v>
      </c>
      <c r="J3" s="208" t="s">
        <v>243</v>
      </c>
      <c r="K3" s="208" t="s">
        <v>1</v>
      </c>
      <c r="L3" s="208" t="s">
        <v>119</v>
      </c>
      <c r="M3" s="208" t="s">
        <v>115</v>
      </c>
      <c r="N3" s="208" t="s">
        <v>192</v>
      </c>
      <c r="O3" s="208" t="s">
        <v>116</v>
      </c>
    </row>
    <row r="4" spans="2:18" ht="18" customHeight="1" x14ac:dyDescent="0.35">
      <c r="B4" s="100" t="s">
        <v>245</v>
      </c>
      <c r="C4" s="177"/>
      <c r="D4" s="184"/>
      <c r="E4" s="190"/>
      <c r="F4" s="198"/>
      <c r="G4" s="198"/>
      <c r="H4" s="198"/>
      <c r="I4" s="198"/>
      <c r="J4" s="198"/>
      <c r="K4" s="198"/>
      <c r="L4" s="198"/>
      <c r="M4" s="198"/>
      <c r="N4" s="198"/>
      <c r="O4" s="189"/>
    </row>
    <row r="5" spans="2:18" ht="13.5" customHeight="1" x14ac:dyDescent="0.25">
      <c r="B5" s="128" t="s">
        <v>8</v>
      </c>
      <c r="C5" s="178" t="s">
        <v>9</v>
      </c>
      <c r="D5" s="185">
        <v>940</v>
      </c>
      <c r="E5" s="191">
        <v>0</v>
      </c>
      <c r="F5" s="178" t="s">
        <v>11</v>
      </c>
      <c r="G5" s="200">
        <v>40543</v>
      </c>
      <c r="H5" s="178" t="s">
        <v>10</v>
      </c>
      <c r="I5" s="191">
        <v>0</v>
      </c>
      <c r="J5" s="203">
        <v>7.4999999999999997E-3</v>
      </c>
      <c r="K5" s="178" t="s">
        <v>244</v>
      </c>
      <c r="L5" s="204" t="s">
        <v>341</v>
      </c>
      <c r="M5" s="204">
        <v>0.08</v>
      </c>
      <c r="N5" s="196">
        <v>4</v>
      </c>
      <c r="O5" s="183">
        <v>4</v>
      </c>
      <c r="Q5" s="90"/>
      <c r="R5" s="90"/>
    </row>
    <row r="6" spans="2:18" ht="13.5" customHeight="1" x14ac:dyDescent="0.25">
      <c r="B6" s="128" t="s">
        <v>13</v>
      </c>
      <c r="C6" s="178" t="s">
        <v>9</v>
      </c>
      <c r="D6" s="185">
        <v>2000</v>
      </c>
      <c r="E6" s="191">
        <v>500</v>
      </c>
      <c r="F6" s="178" t="s">
        <v>11</v>
      </c>
      <c r="G6" s="200">
        <v>40787</v>
      </c>
      <c r="H6" s="200">
        <v>42124</v>
      </c>
      <c r="I6" s="191">
        <v>27</v>
      </c>
      <c r="J6" s="203">
        <v>1.4999999999999999E-2</v>
      </c>
      <c r="K6" s="178" t="s">
        <v>244</v>
      </c>
      <c r="L6" s="204" t="s">
        <v>200</v>
      </c>
      <c r="M6" s="204">
        <v>0.08</v>
      </c>
      <c r="N6" s="196">
        <v>196</v>
      </c>
      <c r="O6" s="183">
        <v>196</v>
      </c>
      <c r="Q6" s="90"/>
      <c r="R6" s="90"/>
    </row>
    <row r="7" spans="2:18" ht="13.5" customHeight="1" x14ac:dyDescent="0.25">
      <c r="B7" s="128" t="s">
        <v>14</v>
      </c>
      <c r="C7" s="178" t="s">
        <v>9</v>
      </c>
      <c r="D7" s="185">
        <v>2500</v>
      </c>
      <c r="E7" s="191">
        <v>500</v>
      </c>
      <c r="F7" s="178" t="s">
        <v>11</v>
      </c>
      <c r="G7" s="200">
        <v>42125</v>
      </c>
      <c r="H7" s="200">
        <v>43250</v>
      </c>
      <c r="I7" s="191">
        <v>175</v>
      </c>
      <c r="J7" s="203">
        <v>1.4999999999999999E-2</v>
      </c>
      <c r="K7" s="178" t="s">
        <v>244</v>
      </c>
      <c r="L7" s="204" t="s">
        <v>200</v>
      </c>
      <c r="M7" s="204">
        <v>0.08</v>
      </c>
      <c r="N7" s="196">
        <v>511</v>
      </c>
      <c r="O7" s="183">
        <v>511</v>
      </c>
      <c r="Q7" s="90"/>
      <c r="R7" s="90"/>
    </row>
    <row r="8" spans="2:18" ht="13.5" customHeight="1" x14ac:dyDescent="0.25">
      <c r="B8" s="128" t="s">
        <v>15</v>
      </c>
      <c r="C8" s="178" t="s">
        <v>9</v>
      </c>
      <c r="D8" s="185">
        <v>4000</v>
      </c>
      <c r="E8" s="191">
        <v>500</v>
      </c>
      <c r="F8" s="178" t="s">
        <v>11</v>
      </c>
      <c r="G8" s="200">
        <v>43313</v>
      </c>
      <c r="H8" s="200">
        <v>44316</v>
      </c>
      <c r="I8" s="191">
        <v>615</v>
      </c>
      <c r="J8" s="203">
        <v>1.4999999999999999E-2</v>
      </c>
      <c r="K8" s="178" t="s">
        <v>244</v>
      </c>
      <c r="L8" s="204" t="s">
        <v>200</v>
      </c>
      <c r="M8" s="204">
        <v>0.08</v>
      </c>
      <c r="N8" s="196">
        <v>3271</v>
      </c>
      <c r="O8" s="183">
        <v>3271</v>
      </c>
      <c r="Q8" s="90"/>
      <c r="R8" s="90"/>
    </row>
    <row r="9" spans="2:18" ht="13.5" customHeight="1" x14ac:dyDescent="0.25">
      <c r="B9" s="128" t="s">
        <v>16</v>
      </c>
      <c r="C9" s="178" t="s">
        <v>9</v>
      </c>
      <c r="D9" s="185">
        <v>7705</v>
      </c>
      <c r="E9" s="191">
        <v>417</v>
      </c>
      <c r="F9" s="178" t="s">
        <v>22</v>
      </c>
      <c r="G9" s="200">
        <v>44377</v>
      </c>
      <c r="H9" s="200">
        <v>46783</v>
      </c>
      <c r="I9" s="191">
        <v>140</v>
      </c>
      <c r="J9" s="203">
        <v>1.4999999999999999E-2</v>
      </c>
      <c r="K9" s="178" t="s">
        <v>18</v>
      </c>
      <c r="L9" s="204" t="s">
        <v>200</v>
      </c>
      <c r="M9" s="204">
        <v>0.08</v>
      </c>
      <c r="N9" s="196">
        <v>7552</v>
      </c>
      <c r="O9" s="183">
        <v>7552</v>
      </c>
      <c r="Q9" s="90"/>
      <c r="R9" s="90"/>
    </row>
    <row r="10" spans="2:18" x14ac:dyDescent="0.25">
      <c r="B10" s="128" t="s">
        <v>32</v>
      </c>
      <c r="C10" s="178"/>
      <c r="D10" s="185"/>
      <c r="E10" s="191"/>
      <c r="F10" s="178"/>
      <c r="G10" s="178"/>
      <c r="H10" s="178"/>
      <c r="I10" s="191"/>
      <c r="J10" s="203"/>
      <c r="K10" s="178"/>
      <c r="L10" s="178"/>
      <c r="M10" s="178"/>
      <c r="N10" s="196">
        <v>739</v>
      </c>
      <c r="O10" s="183">
        <v>739</v>
      </c>
      <c r="Q10" s="90"/>
      <c r="R10" s="90"/>
    </row>
    <row r="11" spans="2:18" s="68" customFormat="1" ht="13.5" customHeight="1" x14ac:dyDescent="0.35">
      <c r="B11" s="172" t="s">
        <v>246</v>
      </c>
      <c r="C11" s="179"/>
      <c r="D11" s="186"/>
      <c r="E11" s="192"/>
      <c r="F11" s="199"/>
      <c r="G11" s="199"/>
      <c r="H11" s="199"/>
      <c r="I11" s="192"/>
      <c r="J11" s="199"/>
      <c r="K11" s="199"/>
      <c r="L11" s="199"/>
      <c r="M11" s="199"/>
      <c r="N11" s="194">
        <v>12273</v>
      </c>
      <c r="O11" s="181">
        <v>12273</v>
      </c>
      <c r="Q11" s="90"/>
      <c r="R11" s="90"/>
    </row>
    <row r="12" spans="2:18" ht="13.5" customHeight="1" x14ac:dyDescent="0.35">
      <c r="B12" s="100" t="s">
        <v>247</v>
      </c>
      <c r="C12" s="177"/>
      <c r="D12" s="187"/>
      <c r="E12" s="193"/>
      <c r="F12" s="198"/>
      <c r="G12" s="198"/>
      <c r="H12" s="198"/>
      <c r="I12" s="193"/>
      <c r="J12" s="198"/>
      <c r="K12" s="198"/>
      <c r="L12" s="198"/>
      <c r="M12" s="198"/>
      <c r="N12" s="195"/>
      <c r="O12" s="182"/>
      <c r="Q12" s="90"/>
      <c r="R12" s="90"/>
    </row>
    <row r="13" spans="2:18" ht="13.5" customHeight="1" x14ac:dyDescent="0.25">
      <c r="B13" s="173">
        <v>2008</v>
      </c>
      <c r="C13" s="178" t="s">
        <v>19</v>
      </c>
      <c r="D13" s="185">
        <v>600</v>
      </c>
      <c r="E13" s="191">
        <v>200</v>
      </c>
      <c r="F13" s="178" t="s">
        <v>11</v>
      </c>
      <c r="G13" s="200">
        <v>39539</v>
      </c>
      <c r="H13" s="200">
        <v>41365</v>
      </c>
      <c r="I13" s="191">
        <v>17</v>
      </c>
      <c r="J13" s="203" t="s">
        <v>118</v>
      </c>
      <c r="K13" s="178" t="s">
        <v>118</v>
      </c>
      <c r="L13" s="204">
        <v>0.2</v>
      </c>
      <c r="M13" s="204">
        <v>0.08</v>
      </c>
      <c r="N13" s="196">
        <v>60</v>
      </c>
      <c r="O13" s="183">
        <v>60</v>
      </c>
      <c r="Q13" s="90"/>
      <c r="R13" s="90"/>
    </row>
    <row r="14" spans="2:18" ht="13.5" customHeight="1" x14ac:dyDescent="0.25">
      <c r="B14" s="128" t="s">
        <v>20</v>
      </c>
      <c r="C14" s="178" t="s">
        <v>19</v>
      </c>
      <c r="D14" s="185">
        <v>491.08092499999998</v>
      </c>
      <c r="E14" s="191">
        <v>200</v>
      </c>
      <c r="F14" s="178" t="s">
        <v>11</v>
      </c>
      <c r="G14" s="200">
        <v>41821</v>
      </c>
      <c r="H14" s="200">
        <v>43831</v>
      </c>
      <c r="I14" s="191">
        <v>152</v>
      </c>
      <c r="J14" s="203">
        <v>1.2500000000000001E-2</v>
      </c>
      <c r="K14" s="178" t="s">
        <v>244</v>
      </c>
      <c r="L14" s="204">
        <v>0.2</v>
      </c>
      <c r="M14" s="204">
        <v>7.0000000000000007E-2</v>
      </c>
      <c r="N14" s="196">
        <v>243</v>
      </c>
      <c r="O14" s="183">
        <v>243</v>
      </c>
      <c r="Q14" s="90"/>
      <c r="R14" s="90"/>
    </row>
    <row r="15" spans="2:18" ht="13.5" customHeight="1" x14ac:dyDescent="0.25">
      <c r="B15" s="128" t="s">
        <v>21</v>
      </c>
      <c r="C15" s="178" t="s">
        <v>19</v>
      </c>
      <c r="D15" s="185">
        <v>905</v>
      </c>
      <c r="E15" s="191">
        <v>107</v>
      </c>
      <c r="F15" s="178" t="s">
        <v>22</v>
      </c>
      <c r="G15" s="200">
        <v>43881</v>
      </c>
      <c r="H15" s="200">
        <v>46254</v>
      </c>
      <c r="I15" s="191">
        <v>71</v>
      </c>
      <c r="J15" s="203">
        <v>1.4999999999999999E-2</v>
      </c>
      <c r="K15" s="178" t="s">
        <v>18</v>
      </c>
      <c r="L15" s="204">
        <v>0.2</v>
      </c>
      <c r="M15" s="204">
        <v>7.0000000000000007E-2</v>
      </c>
      <c r="N15" s="196">
        <v>905</v>
      </c>
      <c r="O15" s="183">
        <v>905</v>
      </c>
      <c r="Q15" s="90"/>
      <c r="R15" s="90"/>
    </row>
    <row r="16" spans="2:18" s="68" customFormat="1" ht="13.5" customHeight="1" x14ac:dyDescent="0.35">
      <c r="B16" s="172" t="s">
        <v>248</v>
      </c>
      <c r="C16" s="179"/>
      <c r="D16" s="186"/>
      <c r="E16" s="192"/>
      <c r="F16" s="199"/>
      <c r="G16" s="199"/>
      <c r="H16" s="199"/>
      <c r="I16" s="192"/>
      <c r="J16" s="199"/>
      <c r="K16" s="199"/>
      <c r="L16" s="199"/>
      <c r="M16" s="199"/>
      <c r="N16" s="194">
        <v>1208</v>
      </c>
      <c r="O16" s="181">
        <v>1208</v>
      </c>
      <c r="Q16" s="90"/>
      <c r="R16" s="90"/>
    </row>
    <row r="17" spans="2:18" ht="13.5" customHeight="1" x14ac:dyDescent="0.35">
      <c r="B17" s="100" t="s">
        <v>249</v>
      </c>
      <c r="C17" s="177"/>
      <c r="D17" s="187"/>
      <c r="E17" s="193"/>
      <c r="F17" s="198"/>
      <c r="G17" s="198"/>
      <c r="H17" s="198"/>
      <c r="I17" s="193"/>
      <c r="J17" s="198"/>
      <c r="K17" s="198"/>
      <c r="L17" s="198"/>
      <c r="M17" s="198"/>
      <c r="N17" s="195"/>
      <c r="O17" s="182"/>
      <c r="Q17" s="90"/>
      <c r="R17" s="90"/>
    </row>
    <row r="18" spans="2:18" ht="27.75" customHeight="1" x14ac:dyDescent="0.25">
      <c r="B18" s="128" t="s">
        <v>24</v>
      </c>
      <c r="C18" s="178" t="s">
        <v>9</v>
      </c>
      <c r="D18" s="185">
        <v>308</v>
      </c>
      <c r="E18" s="191">
        <v>0</v>
      </c>
      <c r="F18" s="178" t="s">
        <v>11</v>
      </c>
      <c r="G18" s="200">
        <v>40543</v>
      </c>
      <c r="H18" s="200" t="s">
        <v>12</v>
      </c>
      <c r="I18" s="191">
        <v>0</v>
      </c>
      <c r="J18" s="203">
        <v>7.4999999999999997E-3</v>
      </c>
      <c r="K18" s="178" t="s">
        <v>25</v>
      </c>
      <c r="L18" s="204" t="s">
        <v>193</v>
      </c>
      <c r="M18" s="204" t="s">
        <v>194</v>
      </c>
      <c r="N18" s="196">
        <v>257</v>
      </c>
      <c r="O18" s="183">
        <v>257</v>
      </c>
      <c r="Q18" s="90"/>
      <c r="R18" s="90"/>
    </row>
    <row r="19" spans="2:18" ht="13.5" customHeight="1" x14ac:dyDescent="0.25">
      <c r="B19" s="128" t="s">
        <v>26</v>
      </c>
      <c r="C19" s="178" t="s">
        <v>9</v>
      </c>
      <c r="D19" s="185">
        <v>440</v>
      </c>
      <c r="E19" s="191">
        <v>100</v>
      </c>
      <c r="F19" s="178" t="s">
        <v>22</v>
      </c>
      <c r="G19" s="200">
        <v>44099</v>
      </c>
      <c r="H19" s="200">
        <v>45741</v>
      </c>
      <c r="I19" s="191">
        <v>59</v>
      </c>
      <c r="J19" s="203">
        <v>1.4999999999999999E-2</v>
      </c>
      <c r="K19" s="178" t="s">
        <v>25</v>
      </c>
      <c r="L19" s="204" t="s">
        <v>200</v>
      </c>
      <c r="M19" s="204" t="s">
        <v>194</v>
      </c>
      <c r="N19" s="196">
        <v>522</v>
      </c>
      <c r="O19" s="183">
        <v>308</v>
      </c>
      <c r="Q19" s="90"/>
      <c r="R19" s="90"/>
    </row>
    <row r="20" spans="2:18" s="68" customFormat="1" ht="13.5" customHeight="1" x14ac:dyDescent="0.35">
      <c r="B20" s="172" t="s">
        <v>250</v>
      </c>
      <c r="C20" s="179"/>
      <c r="D20" s="186"/>
      <c r="E20" s="192"/>
      <c r="F20" s="199"/>
      <c r="G20" s="199"/>
      <c r="H20" s="199"/>
      <c r="I20" s="192"/>
      <c r="J20" s="199"/>
      <c r="K20" s="199"/>
      <c r="L20" s="199"/>
      <c r="M20" s="199"/>
      <c r="N20" s="194">
        <v>779</v>
      </c>
      <c r="O20" s="181">
        <v>565</v>
      </c>
      <c r="Q20" s="90"/>
      <c r="R20" s="90"/>
    </row>
    <row r="21" spans="2:18" ht="13.5" customHeight="1" x14ac:dyDescent="0.35">
      <c r="B21" s="174" t="s">
        <v>251</v>
      </c>
      <c r="C21" s="177"/>
      <c r="D21" s="187"/>
      <c r="E21" s="193"/>
      <c r="F21" s="198"/>
      <c r="G21" s="198"/>
      <c r="H21" s="198"/>
      <c r="I21" s="193"/>
      <c r="J21" s="198"/>
      <c r="K21" s="198"/>
      <c r="L21" s="198"/>
      <c r="M21" s="198"/>
      <c r="N21" s="195"/>
      <c r="O21" s="182"/>
      <c r="Q21" s="90"/>
      <c r="R21" s="90"/>
    </row>
    <row r="22" spans="2:18" ht="13.5" customHeight="1" x14ac:dyDescent="0.25">
      <c r="B22" s="128" t="s">
        <v>28</v>
      </c>
      <c r="C22" s="178" t="s">
        <v>19</v>
      </c>
      <c r="D22" s="185">
        <v>866.23749999999995</v>
      </c>
      <c r="E22" s="191">
        <v>200</v>
      </c>
      <c r="F22" s="178" t="s">
        <v>11</v>
      </c>
      <c r="G22" s="200">
        <v>42460</v>
      </c>
      <c r="H22" s="200">
        <v>43409</v>
      </c>
      <c r="I22" s="191">
        <v>65</v>
      </c>
      <c r="J22" s="203">
        <v>1.2500000000000001E-2</v>
      </c>
      <c r="K22" s="178" t="s">
        <v>244</v>
      </c>
      <c r="L22" s="204" t="s">
        <v>342</v>
      </c>
      <c r="M22" s="204">
        <v>0.08</v>
      </c>
      <c r="N22" s="196">
        <v>215</v>
      </c>
      <c r="O22" s="183">
        <v>215</v>
      </c>
      <c r="Q22" s="90"/>
      <c r="R22" s="90"/>
    </row>
    <row r="23" spans="2:18" ht="27.75" customHeight="1" x14ac:dyDescent="0.25">
      <c r="B23" s="128" t="s">
        <v>20</v>
      </c>
      <c r="C23" s="178" t="s">
        <v>19</v>
      </c>
      <c r="D23" s="185">
        <v>1650</v>
      </c>
      <c r="E23" s="191">
        <v>200</v>
      </c>
      <c r="F23" s="178" t="s">
        <v>11</v>
      </c>
      <c r="G23" s="200">
        <v>43410</v>
      </c>
      <c r="H23" s="200">
        <v>44273</v>
      </c>
      <c r="I23" s="191">
        <v>218</v>
      </c>
      <c r="J23" s="203">
        <v>1.4999999999999999E-2</v>
      </c>
      <c r="K23" s="178" t="s">
        <v>244</v>
      </c>
      <c r="L23" s="204" t="s">
        <v>346</v>
      </c>
      <c r="M23" s="204" t="s">
        <v>194</v>
      </c>
      <c r="N23" s="196">
        <v>1004</v>
      </c>
      <c r="O23" s="183">
        <v>1004</v>
      </c>
      <c r="Q23" s="90"/>
      <c r="R23" s="90"/>
    </row>
    <row r="24" spans="2:18" ht="27.75" customHeight="1" x14ac:dyDescent="0.25">
      <c r="B24" s="128" t="s">
        <v>21</v>
      </c>
      <c r="C24" s="178" t="s">
        <v>19</v>
      </c>
      <c r="D24" s="185">
        <v>4047</v>
      </c>
      <c r="E24" s="191">
        <v>200</v>
      </c>
      <c r="F24" s="178" t="s">
        <v>22</v>
      </c>
      <c r="G24" s="200">
        <v>44274</v>
      </c>
      <c r="H24" s="200">
        <v>46174</v>
      </c>
      <c r="I24" s="191">
        <v>104</v>
      </c>
      <c r="J24" s="203">
        <v>1.4999999999999999E-2</v>
      </c>
      <c r="K24" s="178" t="s">
        <v>18</v>
      </c>
      <c r="L24" s="204" t="s">
        <v>346</v>
      </c>
      <c r="M24" s="204" t="s">
        <v>194</v>
      </c>
      <c r="N24" s="196">
        <v>3972</v>
      </c>
      <c r="O24" s="183">
        <v>3972</v>
      </c>
      <c r="Q24" s="90"/>
      <c r="R24" s="90"/>
    </row>
    <row r="25" spans="2:18" x14ac:dyDescent="0.25">
      <c r="B25" s="128" t="s">
        <v>32</v>
      </c>
      <c r="C25" s="178"/>
      <c r="D25" s="185"/>
      <c r="E25" s="191"/>
      <c r="F25" s="178"/>
      <c r="G25" s="200"/>
      <c r="H25" s="200"/>
      <c r="I25" s="191"/>
      <c r="J25" s="203"/>
      <c r="K25" s="178"/>
      <c r="L25" s="178"/>
      <c r="M25" s="178"/>
      <c r="N25" s="196">
        <v>1498</v>
      </c>
      <c r="O25" s="183">
        <v>1498</v>
      </c>
      <c r="Q25" s="90"/>
      <c r="R25" s="90"/>
    </row>
    <row r="26" spans="2:18" s="68" customFormat="1" ht="13.5" customHeight="1" x14ac:dyDescent="0.35">
      <c r="B26" s="172" t="s">
        <v>252</v>
      </c>
      <c r="C26" s="179"/>
      <c r="D26" s="186"/>
      <c r="E26" s="192"/>
      <c r="F26" s="199"/>
      <c r="G26" s="199"/>
      <c r="H26" s="199"/>
      <c r="I26" s="192"/>
      <c r="J26" s="199"/>
      <c r="K26" s="199"/>
      <c r="L26" s="199"/>
      <c r="M26" s="199"/>
      <c r="N26" s="194">
        <v>6689</v>
      </c>
      <c r="O26" s="181">
        <v>6689</v>
      </c>
      <c r="Q26" s="90"/>
      <c r="R26" s="90"/>
    </row>
    <row r="27" spans="2:18" ht="13.5" customHeight="1" x14ac:dyDescent="0.35">
      <c r="B27" s="100" t="s">
        <v>253</v>
      </c>
      <c r="C27" s="177"/>
      <c r="D27" s="187"/>
      <c r="E27" s="193"/>
      <c r="F27" s="198"/>
      <c r="G27" s="198"/>
      <c r="H27" s="198"/>
      <c r="I27" s="193"/>
      <c r="J27" s="198"/>
      <c r="K27" s="198"/>
      <c r="L27" s="198"/>
      <c r="M27" s="198"/>
      <c r="N27" s="195"/>
      <c r="O27" s="182"/>
      <c r="Q27" s="90"/>
      <c r="R27" s="90"/>
    </row>
    <row r="28" spans="2:18" ht="13.5" customHeight="1" x14ac:dyDescent="0.25">
      <c r="B28" s="128" t="s">
        <v>198</v>
      </c>
      <c r="C28" s="178" t="s">
        <v>9</v>
      </c>
      <c r="D28" s="185">
        <v>898</v>
      </c>
      <c r="E28" s="191">
        <v>100</v>
      </c>
      <c r="F28" s="178" t="s">
        <v>22</v>
      </c>
      <c r="G28" s="200">
        <v>43595</v>
      </c>
      <c r="H28" s="200">
        <v>45971</v>
      </c>
      <c r="I28" s="191">
        <v>78</v>
      </c>
      <c r="J28" s="203">
        <v>1.4999999999999999E-2</v>
      </c>
      <c r="K28" s="178" t="s">
        <v>18</v>
      </c>
      <c r="L28" s="204" t="s">
        <v>200</v>
      </c>
      <c r="M28" s="204">
        <v>0.08</v>
      </c>
      <c r="N28" s="196">
        <v>874</v>
      </c>
      <c r="O28" s="183">
        <v>874</v>
      </c>
      <c r="Q28" s="90"/>
      <c r="R28" s="90"/>
    </row>
    <row r="29" spans="2:18" s="68" customFormat="1" ht="13.5" customHeight="1" x14ac:dyDescent="0.35">
      <c r="B29" s="172" t="s">
        <v>254</v>
      </c>
      <c r="C29" s="179"/>
      <c r="D29" s="186"/>
      <c r="E29" s="194"/>
      <c r="F29" s="199"/>
      <c r="G29" s="199"/>
      <c r="H29" s="199"/>
      <c r="I29" s="192"/>
      <c r="J29" s="199"/>
      <c r="K29" s="199"/>
      <c r="L29" s="199"/>
      <c r="M29" s="199"/>
      <c r="N29" s="194">
        <v>874</v>
      </c>
      <c r="O29" s="181">
        <v>874</v>
      </c>
      <c r="Q29" s="90"/>
      <c r="R29" s="90"/>
    </row>
    <row r="30" spans="2:18" s="68" customFormat="1" ht="13.5" customHeight="1" x14ac:dyDescent="0.35">
      <c r="B30" s="100" t="s">
        <v>255</v>
      </c>
      <c r="C30" s="177"/>
      <c r="D30" s="187"/>
      <c r="E30" s="193"/>
      <c r="F30" s="198"/>
      <c r="G30" s="198"/>
      <c r="H30" s="198"/>
      <c r="I30" s="193"/>
      <c r="J30" s="198"/>
      <c r="K30" s="198"/>
      <c r="L30" s="198"/>
      <c r="M30" s="198"/>
      <c r="N30" s="195"/>
      <c r="O30" s="182"/>
      <c r="Q30" s="90"/>
      <c r="R30" s="90"/>
    </row>
    <row r="31" spans="2:18" s="68" customFormat="1" ht="21.65" customHeight="1" x14ac:dyDescent="0.35">
      <c r="B31" s="175" t="s">
        <v>157</v>
      </c>
      <c r="C31" s="178" t="s">
        <v>19</v>
      </c>
      <c r="D31" s="185">
        <v>257</v>
      </c>
      <c r="E31" s="191">
        <v>100</v>
      </c>
      <c r="F31" s="178" t="s">
        <v>199</v>
      </c>
      <c r="G31" s="200">
        <v>44621</v>
      </c>
      <c r="H31" s="200">
        <v>46295</v>
      </c>
      <c r="I31" s="191">
        <v>50</v>
      </c>
      <c r="J31" s="203">
        <v>9.4999999999999998E-3</v>
      </c>
      <c r="K31" s="178" t="s">
        <v>18</v>
      </c>
      <c r="L31" s="205" t="s">
        <v>347</v>
      </c>
      <c r="M31" s="205" t="s">
        <v>343</v>
      </c>
      <c r="N31" s="196">
        <v>182</v>
      </c>
      <c r="O31" s="183">
        <v>182</v>
      </c>
      <c r="Q31" s="90"/>
      <c r="R31" s="90"/>
    </row>
    <row r="32" spans="2:18" s="68" customFormat="1" ht="13.5" customHeight="1" x14ac:dyDescent="0.35">
      <c r="B32" s="172" t="s">
        <v>256</v>
      </c>
      <c r="C32" s="179"/>
      <c r="D32" s="186"/>
      <c r="E32" s="194"/>
      <c r="F32" s="199"/>
      <c r="G32" s="199"/>
      <c r="H32" s="199"/>
      <c r="I32" s="192"/>
      <c r="J32" s="199"/>
      <c r="K32" s="199"/>
      <c r="L32" s="199"/>
      <c r="M32" s="199"/>
      <c r="N32" s="194">
        <v>182</v>
      </c>
      <c r="O32" s="181">
        <v>182</v>
      </c>
      <c r="Q32" s="90"/>
      <c r="R32" s="90"/>
    </row>
    <row r="33" spans="2:18" ht="13.5" customHeight="1" x14ac:dyDescent="0.35">
      <c r="B33" s="174" t="s">
        <v>257</v>
      </c>
      <c r="C33" s="177"/>
      <c r="D33" s="187"/>
      <c r="E33" s="195"/>
      <c r="F33" s="198"/>
      <c r="G33" s="198"/>
      <c r="H33" s="198"/>
      <c r="I33" s="193"/>
      <c r="J33" s="198"/>
      <c r="K33" s="198"/>
      <c r="L33" s="198"/>
      <c r="M33" s="198"/>
      <c r="N33" s="195"/>
      <c r="O33" s="182"/>
      <c r="Q33" s="90"/>
      <c r="R33" s="90"/>
    </row>
    <row r="34" spans="2:18" ht="47.25" customHeight="1" x14ac:dyDescent="0.25">
      <c r="B34" s="128" t="s">
        <v>332</v>
      </c>
      <c r="C34" s="178" t="s">
        <v>29</v>
      </c>
      <c r="D34" s="188"/>
      <c r="E34" s="196" t="s">
        <v>10</v>
      </c>
      <c r="F34" s="178" t="s">
        <v>30</v>
      </c>
      <c r="G34" s="200" t="s">
        <v>12</v>
      </c>
      <c r="H34" s="200" t="s">
        <v>12</v>
      </c>
      <c r="I34" s="191" t="s">
        <v>10</v>
      </c>
      <c r="J34" s="203" t="s">
        <v>344</v>
      </c>
      <c r="K34" s="347" t="s">
        <v>31</v>
      </c>
      <c r="L34" s="178" t="s">
        <v>345</v>
      </c>
      <c r="M34" s="204">
        <v>0.08</v>
      </c>
      <c r="N34" s="196">
        <v>1297</v>
      </c>
      <c r="O34" s="183">
        <v>1294</v>
      </c>
      <c r="Q34" s="90"/>
      <c r="R34" s="90"/>
    </row>
    <row r="35" spans="2:18" s="68" customFormat="1" ht="13.5" customHeight="1" x14ac:dyDescent="0.35">
      <c r="B35" s="172" t="s">
        <v>258</v>
      </c>
      <c r="C35" s="179"/>
      <c r="D35" s="186"/>
      <c r="E35" s="194"/>
      <c r="F35" s="199"/>
      <c r="G35" s="199"/>
      <c r="H35" s="199"/>
      <c r="I35" s="192"/>
      <c r="J35" s="199"/>
      <c r="K35" s="199"/>
      <c r="L35" s="199"/>
      <c r="M35" s="199"/>
      <c r="N35" s="194">
        <v>1297</v>
      </c>
      <c r="O35" s="181">
        <v>1294</v>
      </c>
      <c r="Q35" s="90"/>
      <c r="R35" s="90"/>
    </row>
    <row r="36" spans="2:18" ht="13.5" customHeight="1" x14ac:dyDescent="0.35">
      <c r="B36" s="176" t="s">
        <v>238</v>
      </c>
      <c r="C36" s="180"/>
      <c r="D36" s="180"/>
      <c r="E36" s="197"/>
      <c r="F36" s="197"/>
      <c r="G36" s="197"/>
      <c r="H36" s="197"/>
      <c r="I36" s="202">
        <v>1771</v>
      </c>
      <c r="J36" s="197"/>
      <c r="K36" s="197"/>
      <c r="L36" s="197"/>
      <c r="M36" s="197"/>
      <c r="N36" s="202">
        <v>23302</v>
      </c>
      <c r="O36" s="201">
        <v>23085</v>
      </c>
      <c r="Q36" s="90"/>
      <c r="R36" s="90"/>
    </row>
    <row r="37" spans="2:18" x14ac:dyDescent="0.35">
      <c r="B37" s="331" t="s">
        <v>201</v>
      </c>
      <c r="C37" s="207"/>
      <c r="D37" s="207"/>
      <c r="E37" s="207"/>
      <c r="F37" s="207"/>
      <c r="G37" s="207"/>
      <c r="H37" s="207"/>
      <c r="I37" s="207"/>
      <c r="J37" s="207"/>
      <c r="K37" s="207"/>
      <c r="L37" s="207"/>
      <c r="M37" s="207"/>
      <c r="N37" s="207"/>
      <c r="O37" s="207"/>
    </row>
    <row r="38" spans="2:18" x14ac:dyDescent="0.35">
      <c r="B38" s="331" t="s">
        <v>331</v>
      </c>
      <c r="C38" s="207"/>
      <c r="D38" s="207"/>
      <c r="E38" s="207"/>
      <c r="F38" s="207"/>
      <c r="G38" s="207"/>
      <c r="H38" s="207"/>
      <c r="I38" s="207"/>
      <c r="J38" s="207"/>
      <c r="K38" s="207"/>
      <c r="L38" s="207"/>
      <c r="M38" s="207"/>
      <c r="N38" s="207"/>
      <c r="O38" s="207"/>
    </row>
    <row r="39" spans="2:18" ht="24" customHeight="1" x14ac:dyDescent="0.35">
      <c r="B39" s="354" t="s">
        <v>336</v>
      </c>
      <c r="C39" s="354"/>
      <c r="D39" s="354"/>
      <c r="E39" s="354"/>
      <c r="F39" s="354"/>
      <c r="G39" s="354"/>
      <c r="H39" s="354"/>
      <c r="I39" s="354"/>
      <c r="J39" s="354"/>
      <c r="K39" s="354"/>
      <c r="L39" s="354"/>
      <c r="M39" s="354"/>
      <c r="N39" s="354"/>
      <c r="O39" s="354"/>
    </row>
    <row r="40" spans="2:18" x14ac:dyDescent="0.35">
      <c r="B40" s="331"/>
      <c r="C40" s="207"/>
      <c r="D40" s="207"/>
      <c r="E40" s="207"/>
      <c r="F40" s="207"/>
      <c r="G40" s="207"/>
      <c r="H40" s="207"/>
      <c r="I40" s="207"/>
      <c r="J40" s="207"/>
      <c r="K40" s="207"/>
      <c r="L40" s="207"/>
      <c r="M40" s="207"/>
      <c r="N40" s="207"/>
      <c r="O40" s="207"/>
    </row>
    <row r="41" spans="2:18" x14ac:dyDescent="0.35">
      <c r="C41" s="1"/>
      <c r="K41" s="1"/>
    </row>
    <row r="42" spans="2:18" x14ac:dyDescent="0.35">
      <c r="C42" s="1"/>
      <c r="K42" s="1"/>
    </row>
    <row r="43" spans="2:18" x14ac:dyDescent="0.35">
      <c r="C43" s="1"/>
      <c r="K43" s="1"/>
    </row>
    <row r="44" spans="2:18" x14ac:dyDescent="0.35">
      <c r="C44" s="1"/>
      <c r="K44" s="1"/>
    </row>
    <row r="45" spans="2:18" x14ac:dyDescent="0.35">
      <c r="C45" s="1"/>
      <c r="K45" s="1"/>
    </row>
    <row r="46" spans="2:18" x14ac:dyDescent="0.35">
      <c r="C46" s="1"/>
      <c r="K46" s="1"/>
    </row>
    <row r="47" spans="2:18" x14ac:dyDescent="0.35">
      <c r="C47" s="1"/>
      <c r="K47" s="1"/>
    </row>
    <row r="48" spans="2:18" x14ac:dyDescent="0.35">
      <c r="C48" s="1"/>
      <c r="K48" s="1"/>
    </row>
    <row r="49" spans="16:17" x14ac:dyDescent="0.35">
      <c r="Q49" s="73"/>
    </row>
    <row r="50" spans="16:17" x14ac:dyDescent="0.35">
      <c r="P50" s="68"/>
      <c r="Q50" s="73"/>
    </row>
    <row r="51" spans="16:17" x14ac:dyDescent="0.35">
      <c r="Q51" s="74"/>
    </row>
  </sheetData>
  <mergeCells count="7">
    <mergeCell ref="B39:O39"/>
    <mergeCell ref="N2:O2"/>
    <mergeCell ref="B2:B3"/>
    <mergeCell ref="D2:E2"/>
    <mergeCell ref="G2:H2"/>
    <mergeCell ref="L2:M2"/>
    <mergeCell ref="J2:K2"/>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U39"/>
  <sheetViews>
    <sheetView showGridLines="0" zoomScaleNormal="100" zoomScaleSheetLayoutView="100" workbookViewId="0"/>
  </sheetViews>
  <sheetFormatPr defaultColWidth="8.7265625" defaultRowHeight="13" x14ac:dyDescent="0.35"/>
  <cols>
    <col min="1" max="1" width="2.81640625" style="1" customWidth="1"/>
    <col min="2" max="2" width="35.54296875" style="1" customWidth="1"/>
    <col min="3" max="3" width="10.1796875" style="79" customWidth="1"/>
    <col min="4" max="10" width="10.1796875" style="1" customWidth="1"/>
    <col min="11" max="11" width="10.1796875" style="2" customWidth="1"/>
    <col min="12" max="12" width="12.453125" style="1" customWidth="1"/>
    <col min="13" max="15" width="10.1796875" style="1" customWidth="1"/>
    <col min="16" max="16384" width="8.7265625" style="1"/>
  </cols>
  <sheetData>
    <row r="1" spans="2:21" ht="14.5" x14ac:dyDescent="0.35">
      <c r="B1" s="28" t="s">
        <v>100</v>
      </c>
    </row>
    <row r="2" spans="2:21" ht="26.25" customHeight="1" x14ac:dyDescent="0.35">
      <c r="B2" s="380" t="s">
        <v>27</v>
      </c>
      <c r="C2" s="224"/>
      <c r="D2" s="381" t="s">
        <v>324</v>
      </c>
      <c r="E2" s="382"/>
      <c r="F2" s="224"/>
      <c r="G2" s="381" t="s">
        <v>325</v>
      </c>
      <c r="H2" s="382"/>
      <c r="I2" s="224"/>
      <c r="J2" s="381" t="s">
        <v>326</v>
      </c>
      <c r="K2" s="382"/>
      <c r="L2" s="381" t="s">
        <v>327</v>
      </c>
      <c r="M2" s="382"/>
      <c r="N2" s="381" t="s">
        <v>259</v>
      </c>
      <c r="O2" s="383"/>
    </row>
    <row r="3" spans="2:21" ht="28.5" customHeight="1" x14ac:dyDescent="0.35">
      <c r="B3" s="380"/>
      <c r="C3" s="208" t="s">
        <v>202</v>
      </c>
      <c r="D3" s="208" t="s">
        <v>241</v>
      </c>
      <c r="E3" s="208" t="s">
        <v>242</v>
      </c>
      <c r="F3" s="208" t="s">
        <v>3</v>
      </c>
      <c r="G3" s="208" t="s">
        <v>4</v>
      </c>
      <c r="H3" s="208" t="s">
        <v>5</v>
      </c>
      <c r="I3" s="208" t="s">
        <v>260</v>
      </c>
      <c r="J3" s="208" t="s">
        <v>243</v>
      </c>
      <c r="K3" s="208" t="s">
        <v>1</v>
      </c>
      <c r="L3" s="208" t="s">
        <v>119</v>
      </c>
      <c r="M3" s="208" t="s">
        <v>115</v>
      </c>
      <c r="N3" s="208" t="s">
        <v>192</v>
      </c>
      <c r="O3" s="208" t="s">
        <v>116</v>
      </c>
    </row>
    <row r="4" spans="2:21" ht="18" customHeight="1" x14ac:dyDescent="0.35">
      <c r="B4" s="100" t="s">
        <v>168</v>
      </c>
      <c r="C4" s="215"/>
      <c r="D4" s="219"/>
      <c r="E4" s="220"/>
      <c r="F4" s="221"/>
      <c r="G4" s="221"/>
      <c r="H4" s="221"/>
      <c r="I4" s="221"/>
      <c r="J4" s="221"/>
      <c r="K4" s="221"/>
      <c r="L4" s="221"/>
      <c r="M4" s="221"/>
      <c r="N4" s="221"/>
      <c r="O4" s="222"/>
    </row>
    <row r="5" spans="2:21" ht="45" customHeight="1" x14ac:dyDescent="0.25">
      <c r="B5" s="128" t="s">
        <v>28</v>
      </c>
      <c r="C5" s="178" t="s">
        <v>9</v>
      </c>
      <c r="D5" s="185">
        <v>1492</v>
      </c>
      <c r="E5" s="191">
        <v>25</v>
      </c>
      <c r="F5" s="131" t="s">
        <v>11</v>
      </c>
      <c r="G5" s="200">
        <v>42064</v>
      </c>
      <c r="H5" s="200">
        <v>43040</v>
      </c>
      <c r="I5" s="191">
        <v>15</v>
      </c>
      <c r="J5" s="203">
        <v>8.5000000000000006E-3</v>
      </c>
      <c r="K5" s="178" t="s">
        <v>25</v>
      </c>
      <c r="L5" s="204" t="s">
        <v>339</v>
      </c>
      <c r="M5" s="204" t="s">
        <v>357</v>
      </c>
      <c r="N5" s="196">
        <v>640</v>
      </c>
      <c r="O5" s="183">
        <v>640</v>
      </c>
      <c r="Q5" s="90"/>
      <c r="R5" s="90"/>
      <c r="T5" s="90"/>
      <c r="U5" s="90"/>
    </row>
    <row r="6" spans="2:21" ht="16.5" customHeight="1" x14ac:dyDescent="0.25">
      <c r="B6" s="128" t="s">
        <v>20</v>
      </c>
      <c r="C6" s="178" t="s">
        <v>9</v>
      </c>
      <c r="D6" s="185">
        <v>1619</v>
      </c>
      <c r="E6" s="373">
        <v>25</v>
      </c>
      <c r="F6" s="376" t="s">
        <v>11</v>
      </c>
      <c r="G6" s="367">
        <v>43070</v>
      </c>
      <c r="H6" s="367">
        <v>44256</v>
      </c>
      <c r="I6" s="373">
        <v>14</v>
      </c>
      <c r="J6" s="361">
        <v>8.5000000000000006E-3</v>
      </c>
      <c r="K6" s="364" t="s">
        <v>25</v>
      </c>
      <c r="L6" s="370" t="s">
        <v>339</v>
      </c>
      <c r="M6" s="370" t="s">
        <v>357</v>
      </c>
      <c r="N6" s="355">
        <v>1558</v>
      </c>
      <c r="O6" s="358">
        <v>1558</v>
      </c>
      <c r="Q6" s="90"/>
      <c r="R6" s="90"/>
      <c r="T6" s="90"/>
      <c r="U6" s="90"/>
    </row>
    <row r="7" spans="2:21" ht="16.5" customHeight="1" x14ac:dyDescent="0.25">
      <c r="B7" s="128" t="s">
        <v>122</v>
      </c>
      <c r="C7" s="178" t="s">
        <v>19</v>
      </c>
      <c r="D7" s="185">
        <v>290</v>
      </c>
      <c r="E7" s="374"/>
      <c r="F7" s="377"/>
      <c r="G7" s="368"/>
      <c r="H7" s="368"/>
      <c r="I7" s="374"/>
      <c r="J7" s="362"/>
      <c r="K7" s="365"/>
      <c r="L7" s="371"/>
      <c r="M7" s="371"/>
      <c r="N7" s="356"/>
      <c r="O7" s="359"/>
      <c r="Q7" s="90"/>
      <c r="R7" s="90"/>
      <c r="T7" s="90"/>
      <c r="U7" s="90"/>
    </row>
    <row r="8" spans="2:21" ht="16.5" customHeight="1" x14ac:dyDescent="0.25">
      <c r="B8" s="128" t="s">
        <v>123</v>
      </c>
      <c r="C8" s="178" t="s">
        <v>29</v>
      </c>
      <c r="D8" s="185">
        <v>570</v>
      </c>
      <c r="E8" s="375"/>
      <c r="F8" s="378"/>
      <c r="G8" s="369"/>
      <c r="H8" s="369"/>
      <c r="I8" s="375"/>
      <c r="J8" s="363"/>
      <c r="K8" s="366"/>
      <c r="L8" s="372"/>
      <c r="M8" s="372"/>
      <c r="N8" s="357"/>
      <c r="O8" s="360"/>
      <c r="Q8" s="90"/>
      <c r="R8" s="90"/>
      <c r="T8" s="90"/>
      <c r="U8" s="90"/>
    </row>
    <row r="9" spans="2:21" ht="16.5" customHeight="1" x14ac:dyDescent="0.25">
      <c r="B9" s="128" t="s">
        <v>120</v>
      </c>
      <c r="C9" s="178" t="s">
        <v>9</v>
      </c>
      <c r="D9" s="185">
        <v>3642</v>
      </c>
      <c r="E9" s="388">
        <v>25</v>
      </c>
      <c r="F9" s="389" t="s">
        <v>22</v>
      </c>
      <c r="G9" s="367">
        <v>43862</v>
      </c>
      <c r="H9" s="387">
        <v>45870</v>
      </c>
      <c r="I9" s="388">
        <v>12</v>
      </c>
      <c r="J9" s="361">
        <v>8.5000000000000006E-3</v>
      </c>
      <c r="K9" s="364" t="s">
        <v>25</v>
      </c>
      <c r="L9" s="370" t="s">
        <v>340</v>
      </c>
      <c r="M9" s="384" t="s">
        <v>357</v>
      </c>
      <c r="N9" s="355">
        <v>4802</v>
      </c>
      <c r="O9" s="358">
        <v>2936</v>
      </c>
      <c r="Q9" s="90"/>
      <c r="R9" s="90"/>
      <c r="T9" s="90"/>
      <c r="U9" s="90"/>
    </row>
    <row r="10" spans="2:21" ht="16.5" customHeight="1" x14ac:dyDescent="0.25">
      <c r="B10" s="128" t="s">
        <v>121</v>
      </c>
      <c r="C10" s="178" t="s">
        <v>19</v>
      </c>
      <c r="D10" s="185">
        <v>590</v>
      </c>
      <c r="E10" s="388"/>
      <c r="F10" s="389"/>
      <c r="G10" s="368"/>
      <c r="H10" s="387"/>
      <c r="I10" s="388"/>
      <c r="J10" s="362"/>
      <c r="K10" s="365"/>
      <c r="L10" s="371"/>
      <c r="M10" s="384"/>
      <c r="N10" s="356"/>
      <c r="O10" s="359"/>
      <c r="Q10" s="90"/>
      <c r="R10" s="90"/>
      <c r="T10" s="90"/>
      <c r="U10" s="90"/>
    </row>
    <row r="11" spans="2:21" ht="16.5" customHeight="1" x14ac:dyDescent="0.25">
      <c r="B11" s="128" t="s">
        <v>124</v>
      </c>
      <c r="C11" s="178" t="s">
        <v>29</v>
      </c>
      <c r="D11" s="185">
        <v>664</v>
      </c>
      <c r="E11" s="388"/>
      <c r="F11" s="389"/>
      <c r="G11" s="369"/>
      <c r="H11" s="387"/>
      <c r="I11" s="388"/>
      <c r="J11" s="363"/>
      <c r="K11" s="366"/>
      <c r="L11" s="372"/>
      <c r="M11" s="384"/>
      <c r="N11" s="357"/>
      <c r="O11" s="360"/>
      <c r="Q11" s="90"/>
      <c r="R11" s="90"/>
      <c r="T11" s="90"/>
      <c r="U11" s="90"/>
    </row>
    <row r="12" spans="2:21" ht="17.25" customHeight="1" x14ac:dyDescent="0.25">
      <c r="B12" s="128" t="s">
        <v>210</v>
      </c>
      <c r="C12" s="178" t="s">
        <v>9</v>
      </c>
      <c r="D12" s="185">
        <v>691</v>
      </c>
      <c r="E12" s="373">
        <v>25</v>
      </c>
      <c r="F12" s="389" t="s">
        <v>199</v>
      </c>
      <c r="G12" s="387" t="s">
        <v>212</v>
      </c>
      <c r="H12" s="387" t="s">
        <v>212</v>
      </c>
      <c r="I12" s="388">
        <v>2</v>
      </c>
      <c r="J12" s="203">
        <v>0.01</v>
      </c>
      <c r="K12" s="178" t="s">
        <v>25</v>
      </c>
      <c r="L12" s="204" t="s">
        <v>213</v>
      </c>
      <c r="M12" s="204">
        <v>0.04</v>
      </c>
      <c r="N12" s="385">
        <v>653</v>
      </c>
      <c r="O12" s="386">
        <v>0</v>
      </c>
      <c r="Q12" s="90"/>
      <c r="R12" s="90"/>
      <c r="T12" s="90"/>
      <c r="U12" s="90"/>
    </row>
    <row r="13" spans="2:21" ht="17.25" customHeight="1" x14ac:dyDescent="0.25">
      <c r="B13" s="128" t="s">
        <v>211</v>
      </c>
      <c r="C13" s="178" t="s">
        <v>9</v>
      </c>
      <c r="D13" s="185">
        <v>25</v>
      </c>
      <c r="E13" s="375"/>
      <c r="F13" s="389"/>
      <c r="G13" s="387"/>
      <c r="H13" s="387"/>
      <c r="I13" s="388"/>
      <c r="J13" s="203">
        <v>0.01</v>
      </c>
      <c r="K13" s="178" t="s">
        <v>25</v>
      </c>
      <c r="L13" s="204" t="s">
        <v>213</v>
      </c>
      <c r="M13" s="204">
        <v>0.05</v>
      </c>
      <c r="N13" s="385"/>
      <c r="O13" s="386"/>
      <c r="Q13" s="90"/>
      <c r="R13" s="90"/>
      <c r="T13" s="90"/>
      <c r="U13" s="90"/>
    </row>
    <row r="14" spans="2:21" ht="13.5" customHeight="1" x14ac:dyDescent="0.35">
      <c r="B14" s="100" t="s">
        <v>32</v>
      </c>
      <c r="C14" s="177"/>
      <c r="D14" s="187"/>
      <c r="E14" s="223"/>
      <c r="F14" s="198"/>
      <c r="G14" s="198"/>
      <c r="H14" s="198"/>
      <c r="I14" s="193"/>
      <c r="J14" s="198"/>
      <c r="K14" s="198"/>
      <c r="L14" s="204"/>
      <c r="M14" s="198"/>
      <c r="N14" s="196">
        <v>8623</v>
      </c>
      <c r="O14" s="183">
        <v>4852</v>
      </c>
      <c r="Q14" s="90"/>
      <c r="R14" s="90"/>
      <c r="T14" s="90"/>
      <c r="U14" s="90"/>
    </row>
    <row r="15" spans="2:21" s="68" customFormat="1" ht="13.5" customHeight="1" x14ac:dyDescent="0.35">
      <c r="B15" s="172" t="s">
        <v>147</v>
      </c>
      <c r="C15" s="179"/>
      <c r="D15" s="186"/>
      <c r="E15" s="192"/>
      <c r="F15" s="199"/>
      <c r="G15" s="199"/>
      <c r="H15" s="199"/>
      <c r="I15" s="192"/>
      <c r="J15" s="199"/>
      <c r="K15" s="199"/>
      <c r="L15" s="199"/>
      <c r="M15" s="199"/>
      <c r="N15" s="194">
        <v>16276</v>
      </c>
      <c r="O15" s="181">
        <v>9986</v>
      </c>
      <c r="Q15" s="90"/>
      <c r="R15" s="90"/>
      <c r="T15" s="90"/>
      <c r="U15" s="90"/>
    </row>
    <row r="16" spans="2:21" ht="13.5" customHeight="1" x14ac:dyDescent="0.35">
      <c r="B16" s="100" t="s">
        <v>355</v>
      </c>
      <c r="C16" s="178"/>
      <c r="D16" s="185"/>
      <c r="E16" s="191"/>
      <c r="F16" s="131"/>
      <c r="G16" s="200"/>
      <c r="H16" s="200"/>
      <c r="I16" s="191"/>
      <c r="J16" s="203"/>
      <c r="K16" s="178"/>
      <c r="L16" s="204"/>
      <c r="M16" s="204"/>
      <c r="N16" s="196"/>
      <c r="O16" s="183"/>
      <c r="Q16" s="90"/>
      <c r="R16" s="90"/>
      <c r="T16" s="90"/>
      <c r="U16" s="90"/>
    </row>
    <row r="17" spans="2:21" x14ac:dyDescent="0.25">
      <c r="B17" s="128" t="s">
        <v>35</v>
      </c>
      <c r="C17" s="178" t="s">
        <v>19</v>
      </c>
      <c r="D17" s="185">
        <v>590</v>
      </c>
      <c r="E17" s="191">
        <v>200</v>
      </c>
      <c r="F17" s="131" t="s">
        <v>11</v>
      </c>
      <c r="G17" s="200">
        <v>41791</v>
      </c>
      <c r="H17" s="200">
        <v>44148</v>
      </c>
      <c r="I17" s="191">
        <v>25</v>
      </c>
      <c r="J17" s="203">
        <v>1.4999999999999999E-2</v>
      </c>
      <c r="K17" s="178" t="s">
        <v>25</v>
      </c>
      <c r="L17" s="204" t="s">
        <v>200</v>
      </c>
      <c r="M17" s="204">
        <v>0.08</v>
      </c>
      <c r="N17" s="196">
        <v>57</v>
      </c>
      <c r="O17" s="183">
        <v>57</v>
      </c>
      <c r="Q17" s="90"/>
      <c r="R17" s="90"/>
      <c r="T17" s="90"/>
      <c r="U17" s="90"/>
    </row>
    <row r="18" spans="2:21" ht="13.5" customHeight="1" x14ac:dyDescent="0.25">
      <c r="B18" s="128" t="s">
        <v>28</v>
      </c>
      <c r="C18" s="178" t="s">
        <v>19</v>
      </c>
      <c r="D18" s="185">
        <v>1200</v>
      </c>
      <c r="E18" s="191">
        <v>150</v>
      </c>
      <c r="F18" s="131" t="s">
        <v>22</v>
      </c>
      <c r="G18" s="200">
        <v>43483</v>
      </c>
      <c r="H18" s="200">
        <v>45564</v>
      </c>
      <c r="I18" s="191">
        <v>103</v>
      </c>
      <c r="J18" s="203">
        <v>1.4999999999999999E-2</v>
      </c>
      <c r="K18" s="178" t="s">
        <v>25</v>
      </c>
      <c r="L18" s="204" t="s">
        <v>200</v>
      </c>
      <c r="M18" s="204">
        <v>0.08</v>
      </c>
      <c r="N18" s="196">
        <v>1200</v>
      </c>
      <c r="O18" s="183">
        <v>858</v>
      </c>
      <c r="Q18" s="90"/>
      <c r="R18" s="90"/>
      <c r="T18" s="90"/>
      <c r="U18" s="90"/>
    </row>
    <row r="19" spans="2:21" ht="13.5" customHeight="1" x14ac:dyDescent="0.25">
      <c r="B19" s="128" t="s">
        <v>32</v>
      </c>
      <c r="C19" s="178"/>
      <c r="D19" s="185"/>
      <c r="E19" s="191"/>
      <c r="F19" s="131"/>
      <c r="G19" s="200"/>
      <c r="H19" s="200"/>
      <c r="I19" s="191"/>
      <c r="J19" s="203"/>
      <c r="K19" s="178"/>
      <c r="L19" s="178"/>
      <c r="M19" s="178"/>
      <c r="N19" s="196">
        <v>75</v>
      </c>
      <c r="O19" s="183">
        <v>68</v>
      </c>
      <c r="Q19" s="90"/>
      <c r="R19" s="90"/>
      <c r="T19" s="90"/>
      <c r="U19" s="90"/>
    </row>
    <row r="20" spans="2:21" s="68" customFormat="1" ht="13.5" customHeight="1" x14ac:dyDescent="0.35">
      <c r="B20" s="172" t="s">
        <v>355</v>
      </c>
      <c r="C20" s="179"/>
      <c r="D20" s="186"/>
      <c r="E20" s="192"/>
      <c r="F20" s="199"/>
      <c r="G20" s="199"/>
      <c r="H20" s="199"/>
      <c r="I20" s="192"/>
      <c r="J20" s="199"/>
      <c r="K20" s="199"/>
      <c r="L20" s="199"/>
      <c r="M20" s="199"/>
      <c r="N20" s="194">
        <v>1332</v>
      </c>
      <c r="O20" s="181">
        <v>983</v>
      </c>
      <c r="Q20" s="90"/>
      <c r="R20" s="90"/>
      <c r="T20" s="90"/>
      <c r="U20" s="90"/>
    </row>
    <row r="21" spans="2:21" ht="13.5" customHeight="1" x14ac:dyDescent="0.35">
      <c r="B21" s="100" t="s">
        <v>169</v>
      </c>
      <c r="C21" s="177"/>
      <c r="D21" s="187"/>
      <c r="E21" s="193"/>
      <c r="F21" s="198"/>
      <c r="G21" s="198"/>
      <c r="H21" s="198"/>
      <c r="I21" s="193"/>
      <c r="J21" s="198"/>
      <c r="K21" s="198"/>
      <c r="L21" s="198"/>
      <c r="M21" s="198"/>
      <c r="N21" s="195"/>
      <c r="O21" s="182"/>
      <c r="Q21" s="90"/>
      <c r="R21" s="90"/>
      <c r="T21" s="90"/>
      <c r="U21" s="90"/>
    </row>
    <row r="22" spans="2:21" ht="13.5" customHeight="1" x14ac:dyDescent="0.25">
      <c r="B22" s="128" t="s">
        <v>38</v>
      </c>
      <c r="C22" s="178" t="s">
        <v>39</v>
      </c>
      <c r="D22" s="185">
        <v>1183</v>
      </c>
      <c r="E22" s="191"/>
      <c r="F22" s="131" t="s">
        <v>22</v>
      </c>
      <c r="G22" s="200">
        <v>42795</v>
      </c>
      <c r="H22" s="200" t="s">
        <v>134</v>
      </c>
      <c r="I22" s="191"/>
      <c r="J22" s="203">
        <v>6.0000000000000001E-3</v>
      </c>
      <c r="K22" s="178" t="s">
        <v>25</v>
      </c>
      <c r="L22" s="205">
        <v>0</v>
      </c>
      <c r="M22" s="205">
        <v>0</v>
      </c>
      <c r="N22" s="196">
        <v>864</v>
      </c>
      <c r="O22" s="183">
        <v>851</v>
      </c>
      <c r="Q22" s="90"/>
      <c r="R22" s="90"/>
      <c r="T22" s="90"/>
      <c r="U22" s="90"/>
    </row>
    <row r="23" spans="2:21" ht="13.5" customHeight="1" x14ac:dyDescent="0.25">
      <c r="B23" s="128" t="s">
        <v>32</v>
      </c>
      <c r="C23" s="178"/>
      <c r="D23" s="185"/>
      <c r="E23" s="191"/>
      <c r="F23" s="217"/>
      <c r="G23" s="200"/>
      <c r="H23" s="200"/>
      <c r="I23" s="191"/>
      <c r="J23" s="203"/>
      <c r="K23" s="178"/>
      <c r="L23" s="204"/>
      <c r="M23" s="204"/>
      <c r="N23" s="196">
        <v>13</v>
      </c>
      <c r="O23" s="183">
        <v>12</v>
      </c>
      <c r="Q23" s="90"/>
      <c r="R23" s="90"/>
      <c r="T23" s="90"/>
      <c r="U23" s="90"/>
    </row>
    <row r="24" spans="2:21" s="68" customFormat="1" ht="13.5" customHeight="1" x14ac:dyDescent="0.35">
      <c r="B24" s="172" t="s">
        <v>169</v>
      </c>
      <c r="C24" s="179"/>
      <c r="D24" s="186"/>
      <c r="E24" s="192"/>
      <c r="F24" s="218"/>
      <c r="G24" s="199"/>
      <c r="H24" s="199"/>
      <c r="I24" s="192"/>
      <c r="J24" s="199"/>
      <c r="K24" s="199"/>
      <c r="L24" s="199"/>
      <c r="M24" s="199"/>
      <c r="N24" s="194">
        <v>877</v>
      </c>
      <c r="O24" s="181">
        <v>863</v>
      </c>
      <c r="Q24" s="90"/>
      <c r="R24" s="90"/>
      <c r="T24" s="90"/>
      <c r="U24" s="90"/>
    </row>
    <row r="25" spans="2:21" ht="13.5" customHeight="1" x14ac:dyDescent="0.35">
      <c r="B25" s="176" t="s">
        <v>100</v>
      </c>
      <c r="C25" s="180"/>
      <c r="D25" s="180"/>
      <c r="E25" s="197"/>
      <c r="F25" s="197"/>
      <c r="G25" s="197"/>
      <c r="H25" s="197"/>
      <c r="I25" s="202">
        <v>171</v>
      </c>
      <c r="J25" s="197"/>
      <c r="K25" s="197"/>
      <c r="L25" s="197"/>
      <c r="M25" s="197"/>
      <c r="N25" s="202">
        <v>18485</v>
      </c>
      <c r="O25" s="201">
        <v>11832</v>
      </c>
      <c r="Q25" s="90"/>
      <c r="R25" s="90"/>
      <c r="T25" s="90"/>
      <c r="U25" s="90"/>
    </row>
    <row r="26" spans="2:21" x14ac:dyDescent="0.35">
      <c r="B26" s="206" t="s">
        <v>205</v>
      </c>
      <c r="C26" s="209"/>
      <c r="D26" s="210"/>
      <c r="E26" s="211"/>
      <c r="F26" s="212"/>
      <c r="G26" s="213"/>
      <c r="H26" s="213"/>
      <c r="I26" s="211"/>
      <c r="J26" s="214"/>
      <c r="K26" s="212"/>
      <c r="L26" s="212"/>
      <c r="M26" s="212"/>
      <c r="N26" s="211"/>
      <c r="O26" s="211"/>
    </row>
    <row r="27" spans="2:21" ht="23.5" customHeight="1" x14ac:dyDescent="0.35">
      <c r="B27" s="379" t="s">
        <v>335</v>
      </c>
      <c r="C27" s="379"/>
      <c r="D27" s="379"/>
      <c r="E27" s="379"/>
      <c r="F27" s="379"/>
      <c r="G27" s="379"/>
      <c r="H27" s="379"/>
      <c r="I27" s="379"/>
      <c r="J27" s="379"/>
      <c r="K27" s="379"/>
      <c r="L27" s="379"/>
      <c r="M27" s="379"/>
      <c r="N27" s="379"/>
      <c r="O27" s="379"/>
    </row>
    <row r="28" spans="2:21" x14ac:dyDescent="0.35">
      <c r="B28" s="206"/>
      <c r="C28" s="209"/>
      <c r="D28" s="210"/>
      <c r="E28" s="211"/>
      <c r="F28" s="212"/>
      <c r="G28" s="213"/>
      <c r="H28" s="213"/>
      <c r="I28" s="211"/>
      <c r="J28" s="214"/>
      <c r="K28" s="212"/>
      <c r="L28" s="212"/>
      <c r="M28" s="212"/>
      <c r="N28" s="211"/>
      <c r="O28" s="211"/>
    </row>
    <row r="29" spans="2:21" x14ac:dyDescent="0.35">
      <c r="B29" s="78"/>
      <c r="C29" s="80"/>
      <c r="D29" s="81"/>
      <c r="E29" s="82"/>
      <c r="F29" s="69"/>
      <c r="G29" s="70"/>
      <c r="H29" s="70"/>
      <c r="I29" s="82"/>
      <c r="J29" s="71"/>
      <c r="K29" s="69"/>
      <c r="L29" s="75"/>
      <c r="M29" s="75"/>
      <c r="N29" s="82"/>
      <c r="O29" s="82"/>
    </row>
    <row r="30" spans="2:21" x14ac:dyDescent="0.35">
      <c r="B30" s="83"/>
      <c r="C30" s="80"/>
      <c r="D30" s="81"/>
      <c r="E30" s="82"/>
      <c r="F30" s="69"/>
      <c r="G30" s="70"/>
      <c r="H30" s="70"/>
      <c r="I30" s="82"/>
      <c r="J30" s="71"/>
      <c r="K30" s="69"/>
      <c r="L30" s="69"/>
      <c r="M30" s="69"/>
      <c r="N30" s="82"/>
      <c r="O30" s="82"/>
    </row>
    <row r="31" spans="2:21" x14ac:dyDescent="0.35">
      <c r="B31" s="78"/>
      <c r="C31" s="80"/>
      <c r="D31" s="81"/>
      <c r="E31" s="82"/>
      <c r="F31" s="69"/>
      <c r="G31" s="70"/>
      <c r="H31" s="70"/>
      <c r="I31" s="82"/>
      <c r="J31" s="71"/>
      <c r="K31" s="69"/>
      <c r="L31" s="75"/>
      <c r="M31" s="75"/>
      <c r="N31" s="82"/>
      <c r="O31" s="82"/>
    </row>
    <row r="32" spans="2:21" x14ac:dyDescent="0.35">
      <c r="B32" s="83"/>
      <c r="C32" s="80"/>
      <c r="D32" s="81"/>
      <c r="E32" s="82"/>
      <c r="F32" s="69"/>
      <c r="G32" s="70"/>
      <c r="H32" s="70"/>
      <c r="I32" s="82"/>
      <c r="J32" s="71"/>
      <c r="K32" s="69"/>
      <c r="L32" s="69"/>
      <c r="M32" s="69"/>
      <c r="N32" s="82"/>
      <c r="O32" s="82"/>
    </row>
    <row r="33" spans="2:15" x14ac:dyDescent="0.35">
      <c r="B33" s="78"/>
      <c r="C33" s="80"/>
      <c r="D33" s="81"/>
      <c r="E33" s="82"/>
      <c r="F33" s="69"/>
      <c r="G33" s="70"/>
      <c r="H33" s="70"/>
      <c r="I33" s="82"/>
      <c r="J33" s="71"/>
      <c r="K33" s="69"/>
      <c r="L33" s="75"/>
      <c r="M33" s="75"/>
      <c r="N33" s="82"/>
      <c r="O33" s="82"/>
    </row>
    <row r="39" spans="2:15" x14ac:dyDescent="0.35">
      <c r="N39" s="67"/>
    </row>
  </sheetData>
  <mergeCells count="36">
    <mergeCell ref="G12:G13"/>
    <mergeCell ref="H12:H13"/>
    <mergeCell ref="I12:I13"/>
    <mergeCell ref="E12:E13"/>
    <mergeCell ref="F9:F11"/>
    <mergeCell ref="B27:O27"/>
    <mergeCell ref="B2:B3"/>
    <mergeCell ref="G2:H2"/>
    <mergeCell ref="D2:E2"/>
    <mergeCell ref="J2:K2"/>
    <mergeCell ref="L2:M2"/>
    <mergeCell ref="N2:O2"/>
    <mergeCell ref="L6:L8"/>
    <mergeCell ref="L9:L11"/>
    <mergeCell ref="M9:M11"/>
    <mergeCell ref="N12:N13"/>
    <mergeCell ref="O12:O13"/>
    <mergeCell ref="H9:H11"/>
    <mergeCell ref="I9:I11"/>
    <mergeCell ref="E9:E11"/>
    <mergeCell ref="F12:F13"/>
    <mergeCell ref="E6:E8"/>
    <mergeCell ref="F6:F8"/>
    <mergeCell ref="G6:G8"/>
    <mergeCell ref="H6:H8"/>
    <mergeCell ref="I6:I8"/>
    <mergeCell ref="J6:J8"/>
    <mergeCell ref="K6:K8"/>
    <mergeCell ref="M6:M8"/>
    <mergeCell ref="N6:N8"/>
    <mergeCell ref="O6:O8"/>
    <mergeCell ref="N9:N11"/>
    <mergeCell ref="O9:O11"/>
    <mergeCell ref="J9:J11"/>
    <mergeCell ref="K9:K11"/>
    <mergeCell ref="G9:G11"/>
  </mergeCells>
  <printOptions horizontalCentered="1" verticalCentered="1"/>
  <pageMargins left="0.23622047244094491" right="0.23622047244094491" top="0.74803149606299213" bottom="0.74803149606299213" header="0.31496062992125984" footer="0.31496062992125984"/>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O42"/>
  <sheetViews>
    <sheetView showGridLines="0" zoomScaleNormal="100" zoomScaleSheetLayoutView="100" workbookViewId="0"/>
  </sheetViews>
  <sheetFormatPr defaultColWidth="8.7265625" defaultRowHeight="13" x14ac:dyDescent="0.35"/>
  <cols>
    <col min="1" max="1" width="2.81640625" style="25" customWidth="1"/>
    <col min="2" max="2" width="35.54296875" style="1" customWidth="1"/>
    <col min="3" max="3" width="10.1796875" style="79" customWidth="1"/>
    <col min="4" max="9" width="10.1796875" style="1" customWidth="1"/>
    <col min="10" max="10" width="12.7265625" style="1" customWidth="1"/>
    <col min="11" max="11" width="12.26953125" style="2" customWidth="1"/>
    <col min="12" max="15" width="10.1796875" style="1" customWidth="1"/>
    <col min="16" max="16384" width="8.7265625" style="25"/>
  </cols>
  <sheetData>
    <row r="1" spans="2:21" ht="14.5" x14ac:dyDescent="0.35">
      <c r="B1" s="28" t="s">
        <v>101</v>
      </c>
    </row>
    <row r="2" spans="2:21" ht="26.25" customHeight="1" x14ac:dyDescent="0.35">
      <c r="B2" s="380" t="s">
        <v>27</v>
      </c>
      <c r="C2" s="224"/>
      <c r="D2" s="381" t="s">
        <v>356</v>
      </c>
      <c r="E2" s="382"/>
      <c r="F2" s="224"/>
      <c r="G2" s="381" t="s">
        <v>325</v>
      </c>
      <c r="H2" s="382"/>
      <c r="I2" s="224"/>
      <c r="J2" s="381" t="s">
        <v>326</v>
      </c>
      <c r="K2" s="382"/>
      <c r="L2" s="381" t="s">
        <v>327</v>
      </c>
      <c r="M2" s="382"/>
      <c r="N2" s="381" t="s">
        <v>259</v>
      </c>
      <c r="O2" s="382"/>
      <c r="Q2" s="85"/>
    </row>
    <row r="3" spans="2:21" ht="28.5" customHeight="1" x14ac:dyDescent="0.35">
      <c r="B3" s="392"/>
      <c r="C3" s="208" t="s">
        <v>202</v>
      </c>
      <c r="D3" s="208" t="s">
        <v>96</v>
      </c>
      <c r="E3" s="208" t="s">
        <v>97</v>
      </c>
      <c r="F3" s="208" t="s">
        <v>3</v>
      </c>
      <c r="G3" s="208" t="s">
        <v>4</v>
      </c>
      <c r="H3" s="208" t="s">
        <v>5</v>
      </c>
      <c r="I3" s="208" t="s">
        <v>260</v>
      </c>
      <c r="J3" s="208" t="s">
        <v>261</v>
      </c>
      <c r="K3" s="208" t="s">
        <v>1</v>
      </c>
      <c r="L3" s="208" t="s">
        <v>119</v>
      </c>
      <c r="M3" s="208" t="s">
        <v>115</v>
      </c>
      <c r="N3" s="208" t="s">
        <v>192</v>
      </c>
      <c r="O3" s="208" t="s">
        <v>116</v>
      </c>
      <c r="Q3" s="85"/>
    </row>
    <row r="4" spans="2:21" ht="18" customHeight="1" x14ac:dyDescent="0.35">
      <c r="B4" s="100" t="s">
        <v>154</v>
      </c>
      <c r="C4" s="177"/>
      <c r="D4" s="184"/>
      <c r="E4" s="190"/>
      <c r="F4" s="198"/>
      <c r="G4" s="198"/>
      <c r="H4" s="198"/>
      <c r="I4" s="232"/>
      <c r="J4" s="198"/>
      <c r="K4" s="198"/>
      <c r="L4" s="198"/>
      <c r="M4" s="198"/>
      <c r="N4" s="198"/>
      <c r="O4" s="189"/>
    </row>
    <row r="5" spans="2:21" ht="13.5" customHeight="1" x14ac:dyDescent="0.35">
      <c r="B5" s="348" t="s">
        <v>43</v>
      </c>
      <c r="C5" s="178" t="s">
        <v>29</v>
      </c>
      <c r="D5" s="185">
        <v>111</v>
      </c>
      <c r="E5" s="191">
        <v>10</v>
      </c>
      <c r="F5" s="178" t="s">
        <v>11</v>
      </c>
      <c r="G5" s="200">
        <v>41306</v>
      </c>
      <c r="H5" s="200" t="s">
        <v>12</v>
      </c>
      <c r="I5" s="191">
        <v>6.6326087399999949</v>
      </c>
      <c r="J5" s="203">
        <v>0.01</v>
      </c>
      <c r="K5" s="178" t="s">
        <v>31</v>
      </c>
      <c r="L5" s="205">
        <v>0</v>
      </c>
      <c r="M5" s="205">
        <v>0</v>
      </c>
      <c r="N5" s="196">
        <v>90</v>
      </c>
      <c r="O5" s="183">
        <v>83</v>
      </c>
      <c r="P5" s="88"/>
      <c r="Q5" s="88"/>
      <c r="R5" s="88"/>
      <c r="S5" s="88"/>
      <c r="T5" s="88"/>
      <c r="U5" s="88"/>
    </row>
    <row r="6" spans="2:21" ht="13.5" customHeight="1" x14ac:dyDescent="0.35">
      <c r="B6" s="348" t="s">
        <v>35</v>
      </c>
      <c r="C6" s="178" t="s">
        <v>29</v>
      </c>
      <c r="D6" s="185">
        <v>397</v>
      </c>
      <c r="E6" s="191">
        <v>0</v>
      </c>
      <c r="F6" s="178" t="s">
        <v>11</v>
      </c>
      <c r="G6" s="200">
        <v>41671</v>
      </c>
      <c r="H6" s="200">
        <v>42095</v>
      </c>
      <c r="I6" s="191">
        <v>0</v>
      </c>
      <c r="J6" s="203">
        <v>4.3E-3</v>
      </c>
      <c r="K6" s="178" t="s">
        <v>25</v>
      </c>
      <c r="L6" s="205">
        <v>0</v>
      </c>
      <c r="M6" s="205">
        <v>0</v>
      </c>
      <c r="N6" s="196">
        <v>50</v>
      </c>
      <c r="O6" s="183">
        <v>50</v>
      </c>
      <c r="P6" s="88"/>
      <c r="Q6" s="88"/>
      <c r="R6" s="88"/>
      <c r="S6" s="88"/>
      <c r="T6" s="88"/>
      <c r="U6" s="88"/>
    </row>
    <row r="7" spans="2:21" ht="13.5" customHeight="1" x14ac:dyDescent="0.35">
      <c r="B7" s="348" t="s">
        <v>28</v>
      </c>
      <c r="C7" s="178" t="s">
        <v>29</v>
      </c>
      <c r="D7" s="185">
        <v>360</v>
      </c>
      <c r="E7" s="191">
        <v>0</v>
      </c>
      <c r="F7" s="178" t="s">
        <v>11</v>
      </c>
      <c r="G7" s="200">
        <v>42036</v>
      </c>
      <c r="H7" s="200">
        <v>42401</v>
      </c>
      <c r="I7" s="191">
        <v>0</v>
      </c>
      <c r="J7" s="203">
        <v>4.0000000000000001E-3</v>
      </c>
      <c r="K7" s="178" t="s">
        <v>25</v>
      </c>
      <c r="L7" s="205">
        <v>0</v>
      </c>
      <c r="M7" s="205">
        <v>0</v>
      </c>
      <c r="N7" s="196">
        <v>131</v>
      </c>
      <c r="O7" s="183">
        <v>131</v>
      </c>
      <c r="P7" s="88"/>
      <c r="Q7" s="88"/>
      <c r="R7" s="88"/>
      <c r="S7" s="88"/>
      <c r="T7" s="88"/>
      <c r="U7" s="88"/>
    </row>
    <row r="8" spans="2:21" ht="13.5" customHeight="1" x14ac:dyDescent="0.35">
      <c r="B8" s="348" t="s">
        <v>20</v>
      </c>
      <c r="C8" s="178" t="s">
        <v>29</v>
      </c>
      <c r="D8" s="185">
        <v>437</v>
      </c>
      <c r="E8" s="191">
        <v>0</v>
      </c>
      <c r="F8" s="178" t="s">
        <v>11</v>
      </c>
      <c r="G8" s="200">
        <v>42948</v>
      </c>
      <c r="H8" s="200">
        <v>43678</v>
      </c>
      <c r="I8" s="191">
        <v>0</v>
      </c>
      <c r="J8" s="203">
        <v>3.8E-3</v>
      </c>
      <c r="K8" s="178" t="s">
        <v>25</v>
      </c>
      <c r="L8" s="205">
        <v>0</v>
      </c>
      <c r="M8" s="205">
        <v>0</v>
      </c>
      <c r="N8" s="196">
        <v>273</v>
      </c>
      <c r="O8" s="183">
        <v>273</v>
      </c>
      <c r="P8" s="88"/>
      <c r="Q8" s="88"/>
      <c r="R8" s="88"/>
      <c r="S8" s="88"/>
      <c r="T8" s="88"/>
      <c r="U8" s="88"/>
    </row>
    <row r="9" spans="2:21" ht="13.5" customHeight="1" x14ac:dyDescent="0.35">
      <c r="B9" s="348" t="s">
        <v>21</v>
      </c>
      <c r="C9" s="178" t="s">
        <v>29</v>
      </c>
      <c r="D9" s="185">
        <v>655</v>
      </c>
      <c r="E9" s="191">
        <v>0</v>
      </c>
      <c r="F9" s="178" t="s">
        <v>11</v>
      </c>
      <c r="G9" s="200">
        <v>43586</v>
      </c>
      <c r="H9" s="200">
        <v>44958</v>
      </c>
      <c r="I9" s="191">
        <v>0</v>
      </c>
      <c r="J9" s="203">
        <v>4.0000000000000001E-3</v>
      </c>
      <c r="K9" s="178" t="s">
        <v>25</v>
      </c>
      <c r="L9" s="205">
        <v>0</v>
      </c>
      <c r="M9" s="205">
        <v>0</v>
      </c>
      <c r="N9" s="196">
        <v>655</v>
      </c>
      <c r="O9" s="183">
        <v>655</v>
      </c>
      <c r="P9" s="88"/>
      <c r="Q9" s="88"/>
      <c r="R9" s="88"/>
      <c r="S9" s="88"/>
      <c r="T9" s="88"/>
      <c r="U9" s="88"/>
    </row>
    <row r="10" spans="2:21" ht="13.5" customHeight="1" x14ac:dyDescent="0.35">
      <c r="B10" s="348" t="s">
        <v>127</v>
      </c>
      <c r="C10" s="178" t="s">
        <v>29</v>
      </c>
      <c r="D10" s="185">
        <v>470</v>
      </c>
      <c r="E10" s="191">
        <v>0</v>
      </c>
      <c r="F10" s="178" t="s">
        <v>22</v>
      </c>
      <c r="G10" s="200">
        <v>44562</v>
      </c>
      <c r="H10" s="205">
        <v>0</v>
      </c>
      <c r="I10" s="191">
        <v>0</v>
      </c>
      <c r="J10" s="203">
        <v>4.0000000000000001E-3</v>
      </c>
      <c r="K10" s="178" t="s">
        <v>25</v>
      </c>
      <c r="L10" s="205">
        <v>0</v>
      </c>
      <c r="M10" s="205">
        <v>0</v>
      </c>
      <c r="N10" s="196">
        <v>514</v>
      </c>
      <c r="O10" s="183">
        <v>344</v>
      </c>
      <c r="P10" s="88"/>
      <c r="Q10" s="88"/>
      <c r="R10" s="88"/>
      <c r="S10" s="88"/>
      <c r="T10" s="88"/>
      <c r="U10" s="88"/>
    </row>
    <row r="11" spans="2:21" ht="13.5" customHeight="1" x14ac:dyDescent="0.35">
      <c r="B11" s="348" t="s">
        <v>32</v>
      </c>
      <c r="C11" s="178"/>
      <c r="D11" s="185"/>
      <c r="E11" s="191"/>
      <c r="F11" s="178"/>
      <c r="G11" s="200"/>
      <c r="H11" s="200"/>
      <c r="I11" s="191"/>
      <c r="J11" s="203"/>
      <c r="K11" s="178"/>
      <c r="L11" s="204"/>
      <c r="M11" s="204"/>
      <c r="N11" s="196">
        <v>128</v>
      </c>
      <c r="O11" s="183">
        <v>139</v>
      </c>
      <c r="P11" s="88"/>
      <c r="Q11" s="88"/>
      <c r="R11" s="88"/>
      <c r="S11" s="88"/>
      <c r="T11" s="88"/>
      <c r="U11" s="88"/>
    </row>
    <row r="12" spans="2:21" s="27" customFormat="1" ht="13.5" customHeight="1" x14ac:dyDescent="0.35">
      <c r="B12" s="172" t="s">
        <v>154</v>
      </c>
      <c r="C12" s="179"/>
      <c r="D12" s="186"/>
      <c r="E12" s="192"/>
      <c r="F12" s="199"/>
      <c r="G12" s="199"/>
      <c r="H12" s="199"/>
      <c r="I12" s="192"/>
      <c r="J12" s="199"/>
      <c r="K12" s="199"/>
      <c r="L12" s="199"/>
      <c r="M12" s="199"/>
      <c r="N12" s="194">
        <v>1841</v>
      </c>
      <c r="O12" s="181">
        <v>1675</v>
      </c>
      <c r="Q12" s="88"/>
      <c r="R12" s="88"/>
      <c r="S12" s="88"/>
      <c r="T12" s="88"/>
      <c r="U12" s="88"/>
    </row>
    <row r="13" spans="2:21" ht="13.5" customHeight="1" x14ac:dyDescent="0.35">
      <c r="B13" s="230" t="s">
        <v>153</v>
      </c>
      <c r="C13" s="178"/>
      <c r="D13" s="185"/>
      <c r="E13" s="191"/>
      <c r="F13" s="178"/>
      <c r="G13" s="200"/>
      <c r="H13" s="200"/>
      <c r="I13" s="191"/>
      <c r="J13" s="203"/>
      <c r="K13" s="178"/>
      <c r="L13" s="204"/>
      <c r="M13" s="204"/>
      <c r="N13" s="196"/>
      <c r="O13" s="183"/>
      <c r="Q13" s="88"/>
      <c r="R13" s="88"/>
      <c r="S13" s="88"/>
      <c r="T13" s="88"/>
      <c r="U13" s="88"/>
    </row>
    <row r="14" spans="2:21" ht="13.5" customHeight="1" x14ac:dyDescent="0.35">
      <c r="B14" s="348" t="s">
        <v>20</v>
      </c>
      <c r="C14" s="178" t="s">
        <v>29</v>
      </c>
      <c r="D14" s="185">
        <v>650</v>
      </c>
      <c r="E14" s="191">
        <v>50</v>
      </c>
      <c r="F14" s="178" t="s">
        <v>11</v>
      </c>
      <c r="G14" s="200">
        <v>41244</v>
      </c>
      <c r="H14" s="200">
        <v>41974</v>
      </c>
      <c r="I14" s="191">
        <v>3.182054659999995</v>
      </c>
      <c r="J14" s="203">
        <v>1.4999999999999999E-2</v>
      </c>
      <c r="K14" s="178" t="s">
        <v>25</v>
      </c>
      <c r="L14" s="205">
        <v>0</v>
      </c>
      <c r="M14" s="205">
        <v>0</v>
      </c>
      <c r="N14" s="196">
        <v>48</v>
      </c>
      <c r="O14" s="183">
        <v>48</v>
      </c>
      <c r="P14" s="88"/>
      <c r="Q14" s="88"/>
      <c r="R14" s="88"/>
      <c r="S14" s="88"/>
      <c r="T14" s="88"/>
      <c r="U14" s="88"/>
    </row>
    <row r="15" spans="2:21" ht="13.5" customHeight="1" x14ac:dyDescent="0.35">
      <c r="B15" s="348" t="s">
        <v>21</v>
      </c>
      <c r="C15" s="178" t="s">
        <v>29</v>
      </c>
      <c r="D15" s="185">
        <v>945</v>
      </c>
      <c r="E15" s="191">
        <v>50</v>
      </c>
      <c r="F15" s="178" t="s">
        <v>11</v>
      </c>
      <c r="G15" s="200">
        <v>42036</v>
      </c>
      <c r="H15" s="200">
        <v>43132</v>
      </c>
      <c r="I15" s="191">
        <v>12</v>
      </c>
      <c r="J15" s="203">
        <v>1.35E-2</v>
      </c>
      <c r="K15" s="178" t="s">
        <v>25</v>
      </c>
      <c r="L15" s="205">
        <v>0</v>
      </c>
      <c r="M15" s="205">
        <v>0</v>
      </c>
      <c r="N15" s="196">
        <v>251</v>
      </c>
      <c r="O15" s="183">
        <v>251</v>
      </c>
      <c r="P15" s="88"/>
      <c r="Q15" s="88"/>
      <c r="R15" s="88"/>
      <c r="S15" s="88"/>
      <c r="T15" s="88"/>
      <c r="U15" s="88"/>
    </row>
    <row r="16" spans="2:21" ht="10.5" x14ac:dyDescent="0.35">
      <c r="B16" s="348" t="s">
        <v>46</v>
      </c>
      <c r="C16" s="178" t="s">
        <v>29</v>
      </c>
      <c r="D16" s="185">
        <v>927</v>
      </c>
      <c r="E16" s="191">
        <v>25</v>
      </c>
      <c r="F16" s="178" t="s">
        <v>22</v>
      </c>
      <c r="G16" s="200">
        <v>43709</v>
      </c>
      <c r="H16" s="200">
        <v>44805</v>
      </c>
      <c r="I16" s="191">
        <v>18</v>
      </c>
      <c r="J16" s="203">
        <v>1.0999999999999999E-2</v>
      </c>
      <c r="K16" s="178" t="s">
        <v>25</v>
      </c>
      <c r="L16" s="205" t="s">
        <v>200</v>
      </c>
      <c r="M16" s="204">
        <v>0.06</v>
      </c>
      <c r="N16" s="196">
        <v>1036</v>
      </c>
      <c r="O16" s="183">
        <v>737</v>
      </c>
      <c r="P16" s="88"/>
      <c r="Q16" s="88"/>
      <c r="R16" s="88"/>
      <c r="S16" s="88"/>
      <c r="T16" s="88"/>
      <c r="U16" s="88"/>
    </row>
    <row r="17" spans="2:21" ht="21" x14ac:dyDescent="0.35">
      <c r="B17" s="348" t="s">
        <v>109</v>
      </c>
      <c r="C17" s="178" t="s">
        <v>29</v>
      </c>
      <c r="D17" s="185">
        <v>555</v>
      </c>
      <c r="E17" s="191">
        <v>25</v>
      </c>
      <c r="F17" s="178" t="s">
        <v>233</v>
      </c>
      <c r="G17" s="200">
        <v>44256</v>
      </c>
      <c r="H17" s="200" t="s">
        <v>212</v>
      </c>
      <c r="I17" s="191">
        <v>20</v>
      </c>
      <c r="J17" s="203">
        <v>1.2500000000000001E-2</v>
      </c>
      <c r="K17" s="178" t="s">
        <v>25</v>
      </c>
      <c r="L17" s="205" t="s">
        <v>200</v>
      </c>
      <c r="M17" s="204">
        <v>0.06</v>
      </c>
      <c r="N17" s="196">
        <v>623</v>
      </c>
      <c r="O17" s="183">
        <v>333</v>
      </c>
      <c r="P17" s="88"/>
      <c r="Q17" s="88"/>
      <c r="R17" s="88"/>
      <c r="S17" s="88"/>
      <c r="T17" s="88"/>
      <c r="U17" s="88"/>
    </row>
    <row r="18" spans="2:21" ht="13.5" customHeight="1" x14ac:dyDescent="0.35">
      <c r="B18" s="348" t="s">
        <v>32</v>
      </c>
      <c r="C18" s="178"/>
      <c r="D18" s="185"/>
      <c r="E18" s="191"/>
      <c r="F18" s="178"/>
      <c r="G18" s="200"/>
      <c r="H18" s="200"/>
      <c r="I18" s="191"/>
      <c r="J18" s="203"/>
      <c r="K18" s="178"/>
      <c r="L18" s="204"/>
      <c r="M18" s="204"/>
      <c r="N18" s="196"/>
      <c r="O18" s="183"/>
      <c r="Q18" s="88"/>
      <c r="R18" s="88"/>
      <c r="S18" s="88"/>
      <c r="T18" s="88"/>
      <c r="U18" s="88"/>
    </row>
    <row r="19" spans="2:21" s="27" customFormat="1" ht="13.5" customHeight="1" x14ac:dyDescent="0.35">
      <c r="B19" s="172" t="s">
        <v>153</v>
      </c>
      <c r="C19" s="179"/>
      <c r="D19" s="186"/>
      <c r="E19" s="192"/>
      <c r="F19" s="199"/>
      <c r="G19" s="199"/>
      <c r="H19" s="199"/>
      <c r="I19" s="192"/>
      <c r="J19" s="199"/>
      <c r="K19" s="199"/>
      <c r="L19" s="199"/>
      <c r="M19" s="199"/>
      <c r="N19" s="194">
        <v>1958</v>
      </c>
      <c r="O19" s="181">
        <v>1369</v>
      </c>
      <c r="Q19" s="88"/>
      <c r="R19" s="88"/>
      <c r="S19" s="88"/>
      <c r="T19" s="88"/>
      <c r="U19" s="88"/>
    </row>
    <row r="20" spans="2:21" ht="13.5" customHeight="1" x14ac:dyDescent="0.35">
      <c r="B20" s="230" t="s">
        <v>167</v>
      </c>
      <c r="C20" s="178"/>
      <c r="D20" s="185"/>
      <c r="E20" s="191"/>
      <c r="F20" s="178"/>
      <c r="G20" s="200"/>
      <c r="H20" s="200"/>
      <c r="I20" s="191"/>
      <c r="J20" s="203"/>
      <c r="K20" s="178"/>
      <c r="L20" s="204"/>
      <c r="M20" s="204"/>
      <c r="N20" s="196"/>
      <c r="O20" s="183"/>
      <c r="Q20" s="88"/>
      <c r="R20" s="88"/>
      <c r="S20" s="88"/>
      <c r="T20" s="88"/>
      <c r="U20" s="88"/>
    </row>
    <row r="21" spans="2:21" ht="31.5" x14ac:dyDescent="0.35">
      <c r="B21" s="348" t="s">
        <v>189</v>
      </c>
      <c r="C21" s="178" t="s">
        <v>29</v>
      </c>
      <c r="D21" s="185">
        <v>214</v>
      </c>
      <c r="E21" s="191">
        <v>12.5</v>
      </c>
      <c r="F21" s="178" t="s">
        <v>11</v>
      </c>
      <c r="G21" s="200">
        <v>42004</v>
      </c>
      <c r="H21" s="200">
        <v>43830</v>
      </c>
      <c r="I21" s="191">
        <v>11</v>
      </c>
      <c r="J21" s="203" t="s">
        <v>348</v>
      </c>
      <c r="K21" s="178" t="s">
        <v>25</v>
      </c>
      <c r="L21" s="205">
        <v>0</v>
      </c>
      <c r="M21" s="205">
        <v>0</v>
      </c>
      <c r="N21" s="385">
        <v>709</v>
      </c>
      <c r="O21" s="386">
        <v>380</v>
      </c>
      <c r="Q21" s="88"/>
      <c r="R21" s="88"/>
      <c r="S21" s="88"/>
      <c r="T21" s="88"/>
      <c r="U21" s="88"/>
    </row>
    <row r="22" spans="2:21" ht="13.5" customHeight="1" x14ac:dyDescent="0.35">
      <c r="B22" s="348" t="s">
        <v>188</v>
      </c>
      <c r="C22" s="178" t="s">
        <v>29</v>
      </c>
      <c r="D22" s="185">
        <v>107</v>
      </c>
      <c r="E22" s="191">
        <v>6.25</v>
      </c>
      <c r="F22" s="178" t="s">
        <v>22</v>
      </c>
      <c r="G22" s="200">
        <v>43830</v>
      </c>
      <c r="H22" s="200">
        <v>44926</v>
      </c>
      <c r="I22" s="191">
        <v>0</v>
      </c>
      <c r="J22" s="203">
        <v>7.4999999999999997E-3</v>
      </c>
      <c r="K22" s="178" t="s">
        <v>25</v>
      </c>
      <c r="L22" s="205">
        <v>0</v>
      </c>
      <c r="M22" s="205">
        <v>0</v>
      </c>
      <c r="N22" s="385"/>
      <c r="O22" s="386"/>
      <c r="Q22" s="88"/>
      <c r="R22" s="88"/>
      <c r="S22" s="88"/>
      <c r="T22" s="88"/>
      <c r="U22" s="88"/>
    </row>
    <row r="23" spans="2:21" s="27" customFormat="1" ht="13.5" customHeight="1" x14ac:dyDescent="0.35">
      <c r="B23" s="172" t="s">
        <v>167</v>
      </c>
      <c r="C23" s="179"/>
      <c r="D23" s="186"/>
      <c r="E23" s="192"/>
      <c r="F23" s="199"/>
      <c r="G23" s="199"/>
      <c r="H23" s="199"/>
      <c r="I23" s="192"/>
      <c r="J23" s="199"/>
      <c r="K23" s="199"/>
      <c r="L23" s="199"/>
      <c r="M23" s="199"/>
      <c r="N23" s="194">
        <f>N21+N22</f>
        <v>709</v>
      </c>
      <c r="O23" s="181">
        <f>O21+O22</f>
        <v>380</v>
      </c>
      <c r="Q23" s="88"/>
      <c r="R23" s="88"/>
      <c r="S23" s="88"/>
      <c r="T23" s="88"/>
      <c r="U23" s="88"/>
    </row>
    <row r="24" spans="2:21" ht="13.5" customHeight="1" x14ac:dyDescent="0.35">
      <c r="B24" s="230" t="s">
        <v>170</v>
      </c>
      <c r="C24" s="178"/>
      <c r="D24" s="185"/>
      <c r="E24" s="191"/>
      <c r="F24" s="178"/>
      <c r="G24" s="200"/>
      <c r="H24" s="200"/>
      <c r="I24" s="191"/>
      <c r="J24" s="203"/>
      <c r="K24" s="178"/>
      <c r="L24" s="204"/>
      <c r="M24" s="204"/>
      <c r="N24" s="196"/>
      <c r="O24" s="183"/>
      <c r="Q24" s="88"/>
      <c r="R24" s="88"/>
      <c r="S24" s="88"/>
      <c r="T24" s="88"/>
      <c r="U24" s="88"/>
    </row>
    <row r="25" spans="2:21" ht="13.5" customHeight="1" x14ac:dyDescent="0.35">
      <c r="B25" s="348" t="s">
        <v>35</v>
      </c>
      <c r="C25" s="178" t="s">
        <v>9</v>
      </c>
      <c r="D25" s="185">
        <v>1100</v>
      </c>
      <c r="E25" s="191">
        <v>100</v>
      </c>
      <c r="F25" s="178" t="s">
        <v>22</v>
      </c>
      <c r="G25" s="200">
        <v>43739</v>
      </c>
      <c r="H25" s="200">
        <v>45901</v>
      </c>
      <c r="I25" s="191">
        <v>58</v>
      </c>
      <c r="J25" s="203">
        <v>1.2500000000000001E-2</v>
      </c>
      <c r="K25" s="178" t="s">
        <v>18</v>
      </c>
      <c r="L25" s="204">
        <v>0.2</v>
      </c>
      <c r="M25" s="204" t="s">
        <v>194</v>
      </c>
      <c r="N25" s="196">
        <v>1244</v>
      </c>
      <c r="O25" s="183">
        <v>1244</v>
      </c>
      <c r="Q25" s="88"/>
      <c r="R25" s="88"/>
      <c r="S25" s="88"/>
      <c r="T25" s="88"/>
      <c r="U25" s="88"/>
    </row>
    <row r="26" spans="2:21" ht="21" x14ac:dyDescent="0.35">
      <c r="B26" s="348" t="s">
        <v>358</v>
      </c>
      <c r="C26" s="178" t="s">
        <v>9</v>
      </c>
      <c r="D26" s="185">
        <v>398</v>
      </c>
      <c r="E26" s="191">
        <v>44</v>
      </c>
      <c r="F26" s="178" t="s">
        <v>233</v>
      </c>
      <c r="G26" s="200" t="s">
        <v>234</v>
      </c>
      <c r="H26" s="200" t="s">
        <v>212</v>
      </c>
      <c r="I26" s="191">
        <v>0</v>
      </c>
      <c r="J26" s="203">
        <v>1.2500000000000001E-2</v>
      </c>
      <c r="K26" s="178" t="s">
        <v>18</v>
      </c>
      <c r="L26" s="205">
        <v>0.2</v>
      </c>
      <c r="M26" s="204" t="s">
        <v>235</v>
      </c>
      <c r="N26" s="196">
        <v>406</v>
      </c>
      <c r="O26" s="183">
        <v>406</v>
      </c>
      <c r="P26" s="88"/>
      <c r="Q26" s="88"/>
      <c r="R26" s="88"/>
      <c r="S26" s="88"/>
      <c r="T26" s="88"/>
      <c r="U26" s="88"/>
    </row>
    <row r="27" spans="2:21" s="27" customFormat="1" ht="13.5" customHeight="1" x14ac:dyDescent="0.35">
      <c r="B27" s="172" t="s">
        <v>170</v>
      </c>
      <c r="C27" s="179"/>
      <c r="D27" s="186"/>
      <c r="E27" s="192"/>
      <c r="F27" s="199"/>
      <c r="G27" s="199"/>
      <c r="H27" s="199"/>
      <c r="I27" s="192"/>
      <c r="J27" s="199"/>
      <c r="K27" s="199"/>
      <c r="L27" s="199"/>
      <c r="M27" s="199"/>
      <c r="N27" s="194">
        <v>1650</v>
      </c>
      <c r="O27" s="181">
        <v>1650</v>
      </c>
      <c r="Q27" s="88"/>
      <c r="R27" s="88"/>
      <c r="S27" s="88"/>
      <c r="T27" s="88"/>
      <c r="U27" s="88"/>
    </row>
    <row r="28" spans="2:21" ht="13.5" customHeight="1" x14ac:dyDescent="0.35">
      <c r="B28" s="230" t="s">
        <v>171</v>
      </c>
      <c r="C28" s="178"/>
      <c r="D28" s="185"/>
      <c r="E28" s="191"/>
      <c r="F28" s="178"/>
      <c r="G28" s="200"/>
      <c r="H28" s="200"/>
      <c r="I28" s="191"/>
      <c r="J28" s="203"/>
      <c r="K28" s="178"/>
      <c r="L28" s="204"/>
      <c r="M28" s="204"/>
      <c r="N28" s="196"/>
      <c r="O28" s="183"/>
      <c r="Q28" s="88"/>
      <c r="R28" s="88"/>
      <c r="S28" s="88"/>
      <c r="T28" s="88"/>
      <c r="U28" s="88"/>
    </row>
    <row r="29" spans="2:21" ht="10.5" x14ac:dyDescent="0.35">
      <c r="B29" s="348" t="s">
        <v>35</v>
      </c>
      <c r="C29" s="178" t="s">
        <v>9</v>
      </c>
      <c r="D29" s="185">
        <v>1269</v>
      </c>
      <c r="E29" s="191">
        <v>200</v>
      </c>
      <c r="F29" s="178" t="s">
        <v>22</v>
      </c>
      <c r="G29" s="200">
        <v>43921</v>
      </c>
      <c r="H29" s="200">
        <v>46440</v>
      </c>
      <c r="I29" s="191">
        <v>100</v>
      </c>
      <c r="J29" s="203">
        <v>1.2500000000000001E-2</v>
      </c>
      <c r="K29" s="178" t="s">
        <v>18</v>
      </c>
      <c r="L29" s="204" t="s">
        <v>349</v>
      </c>
      <c r="M29" s="204">
        <v>7.0000000000000007E-2</v>
      </c>
      <c r="N29" s="196">
        <v>1244</v>
      </c>
      <c r="O29" s="183">
        <v>1244</v>
      </c>
      <c r="Q29" s="88"/>
      <c r="R29" s="88"/>
      <c r="S29" s="88"/>
      <c r="T29" s="88"/>
      <c r="U29" s="88"/>
    </row>
    <row r="30" spans="2:21" s="27" customFormat="1" ht="13.5" customHeight="1" x14ac:dyDescent="0.35">
      <c r="B30" s="172" t="s">
        <v>171</v>
      </c>
      <c r="C30" s="179"/>
      <c r="D30" s="186"/>
      <c r="E30" s="192"/>
      <c r="F30" s="199"/>
      <c r="G30" s="199"/>
      <c r="H30" s="199"/>
      <c r="I30" s="192"/>
      <c r="J30" s="199"/>
      <c r="K30" s="199"/>
      <c r="L30" s="199"/>
      <c r="M30" s="199"/>
      <c r="N30" s="194">
        <v>1244</v>
      </c>
      <c r="O30" s="181">
        <v>1244</v>
      </c>
      <c r="Q30" s="88"/>
      <c r="R30" s="88"/>
      <c r="S30" s="88"/>
      <c r="T30" s="88"/>
      <c r="U30" s="88"/>
    </row>
    <row r="31" spans="2:21" ht="13.5" customHeight="1" x14ac:dyDescent="0.35">
      <c r="B31" s="230" t="s">
        <v>93</v>
      </c>
      <c r="C31" s="178"/>
      <c r="D31" s="231"/>
      <c r="E31" s="191"/>
      <c r="F31" s="178"/>
      <c r="G31" s="200"/>
      <c r="H31" s="200"/>
      <c r="I31" s="191">
        <v>71</v>
      </c>
      <c r="J31" s="203"/>
      <c r="K31" s="178"/>
      <c r="L31" s="204"/>
      <c r="M31" s="204"/>
      <c r="N31" s="196" t="s">
        <v>10</v>
      </c>
      <c r="O31" s="183" t="s">
        <v>10</v>
      </c>
      <c r="Q31" s="88"/>
      <c r="R31" s="88"/>
      <c r="S31" s="88"/>
      <c r="T31" s="88"/>
      <c r="U31" s="88"/>
    </row>
    <row r="32" spans="2:21" ht="13.5" customHeight="1" x14ac:dyDescent="0.35">
      <c r="B32" s="167" t="s">
        <v>101</v>
      </c>
      <c r="C32" s="171"/>
      <c r="D32" s="171"/>
      <c r="E32" s="229"/>
      <c r="F32" s="169"/>
      <c r="G32" s="169"/>
      <c r="H32" s="169"/>
      <c r="I32" s="170">
        <f>SUM(I5:I31)</f>
        <v>299.81466339999997</v>
      </c>
      <c r="J32" s="169"/>
      <c r="K32" s="169"/>
      <c r="L32" s="169"/>
      <c r="M32" s="169"/>
      <c r="N32" s="170">
        <v>7402</v>
      </c>
      <c r="O32" s="170">
        <v>6318</v>
      </c>
      <c r="Q32" s="88"/>
      <c r="R32" s="88"/>
      <c r="S32" s="88"/>
      <c r="T32" s="88"/>
      <c r="U32" s="88"/>
    </row>
    <row r="33" spans="2:41" x14ac:dyDescent="0.35">
      <c r="B33" s="331" t="s">
        <v>203</v>
      </c>
      <c r="C33" s="209"/>
      <c r="D33" s="210"/>
      <c r="E33" s="211"/>
      <c r="F33" s="212"/>
      <c r="G33" s="213"/>
      <c r="H33" s="213"/>
      <c r="I33" s="211"/>
      <c r="J33" s="214"/>
      <c r="K33" s="212"/>
      <c r="L33" s="212"/>
      <c r="M33" s="212"/>
      <c r="N33" s="211"/>
      <c r="O33" s="211"/>
      <c r="Q33" s="78"/>
      <c r="U33" s="84"/>
      <c r="AC33" s="391"/>
      <c r="AD33" s="391"/>
      <c r="AE33" s="391"/>
      <c r="AF33" s="391"/>
      <c r="AG33" s="391"/>
      <c r="AH33" s="391"/>
      <c r="AI33" s="391"/>
      <c r="AJ33" s="391"/>
      <c r="AK33" s="391"/>
      <c r="AL33" s="391"/>
      <c r="AM33" s="391"/>
      <c r="AN33" s="391"/>
      <c r="AO33" s="391"/>
    </row>
    <row r="34" spans="2:41" ht="23.5" customHeight="1" x14ac:dyDescent="0.35">
      <c r="B34" s="390" t="s">
        <v>359</v>
      </c>
      <c r="C34" s="390"/>
      <c r="D34" s="390"/>
      <c r="E34" s="390"/>
      <c r="F34" s="390"/>
      <c r="G34" s="390"/>
      <c r="H34" s="390"/>
      <c r="I34" s="390"/>
      <c r="J34" s="390"/>
      <c r="K34" s="390"/>
      <c r="L34" s="390"/>
      <c r="M34" s="390"/>
      <c r="N34" s="390"/>
      <c r="O34" s="390"/>
    </row>
    <row r="35" spans="2:41" ht="10.5" x14ac:dyDescent="0.35">
      <c r="B35" s="331"/>
      <c r="C35" s="209"/>
      <c r="D35" s="210"/>
      <c r="E35" s="211"/>
      <c r="F35" s="212"/>
      <c r="G35" s="213"/>
      <c r="H35" s="213"/>
      <c r="I35" s="211"/>
      <c r="J35" s="214"/>
      <c r="K35" s="212"/>
      <c r="L35" s="212"/>
      <c r="M35" s="212"/>
      <c r="N35" s="211"/>
      <c r="O35" s="211"/>
    </row>
    <row r="36" spans="2:41" x14ac:dyDescent="0.35">
      <c r="B36" s="78"/>
      <c r="C36" s="80"/>
      <c r="D36" s="81"/>
      <c r="E36" s="82"/>
      <c r="F36" s="69"/>
      <c r="G36" s="70"/>
      <c r="H36" s="70"/>
      <c r="I36" s="82"/>
      <c r="J36" s="71"/>
      <c r="K36" s="69"/>
      <c r="L36" s="75"/>
      <c r="M36" s="75"/>
      <c r="N36" s="82"/>
      <c r="O36" s="82"/>
    </row>
    <row r="42" spans="2:41" x14ac:dyDescent="0.35">
      <c r="N42" s="67"/>
    </row>
  </sheetData>
  <mergeCells count="10">
    <mergeCell ref="B34:O34"/>
    <mergeCell ref="N21:N22"/>
    <mergeCell ref="O21:O22"/>
    <mergeCell ref="AC33:AO33"/>
    <mergeCell ref="B2:B3"/>
    <mergeCell ref="D2:E2"/>
    <mergeCell ref="G2:H2"/>
    <mergeCell ref="J2:K2"/>
    <mergeCell ref="L2:M2"/>
    <mergeCell ref="N2:O2"/>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H67"/>
  <sheetViews>
    <sheetView showGridLines="0" zoomScaleNormal="100" zoomScaleSheetLayoutView="100" workbookViewId="0"/>
  </sheetViews>
  <sheetFormatPr defaultColWidth="8.7265625" defaultRowHeight="13" x14ac:dyDescent="0.35"/>
  <cols>
    <col min="1" max="1" width="2.81640625" style="1" customWidth="1"/>
    <col min="2" max="2" width="35.54296875" style="1" customWidth="1"/>
    <col min="3" max="3" width="10.1796875" style="2" customWidth="1"/>
    <col min="4" max="9" width="10.1796875" style="1" customWidth="1"/>
    <col min="10" max="10" width="13.26953125" style="1" customWidth="1"/>
    <col min="11" max="12" width="10.1796875" style="1" customWidth="1"/>
    <col min="13" max="13" width="8.7265625" style="65" customWidth="1"/>
    <col min="14" max="14" width="9" style="65" customWidth="1"/>
    <col min="15" max="17" width="8.7265625" style="1"/>
    <col min="18" max="18" width="36.81640625" style="1" customWidth="1"/>
    <col min="19" max="19" width="8.7265625" style="1" customWidth="1"/>
    <col min="20" max="21" width="9.7265625" style="1" customWidth="1"/>
    <col min="22" max="22" width="10.81640625" style="1" customWidth="1"/>
    <col min="23" max="24" width="9.7265625" style="1" customWidth="1"/>
    <col min="25" max="25" width="10.54296875" style="1" customWidth="1"/>
    <col min="26" max="30" width="9.7265625" style="1" customWidth="1"/>
    <col min="31" max="33" width="8.7265625" style="1"/>
    <col min="34" max="34" width="26" style="1" customWidth="1"/>
    <col min="35" max="46" width="9.7265625" style="1" customWidth="1"/>
    <col min="47" max="16384" width="8.7265625" style="1"/>
  </cols>
  <sheetData>
    <row r="1" spans="2:32" ht="14.5" x14ac:dyDescent="0.35">
      <c r="B1" s="28" t="s">
        <v>102</v>
      </c>
      <c r="K1" s="2"/>
      <c r="R1" s="48"/>
      <c r="S1" s="2"/>
      <c r="AA1" s="2"/>
      <c r="AC1" s="65"/>
      <c r="AD1" s="65"/>
    </row>
    <row r="2" spans="2:32" ht="26.15" customHeight="1" x14ac:dyDescent="0.35">
      <c r="B2" s="233"/>
      <c r="C2" s="235"/>
      <c r="D2" s="224"/>
      <c r="E2" s="381" t="s">
        <v>325</v>
      </c>
      <c r="F2" s="382"/>
      <c r="G2" s="224"/>
      <c r="H2" s="381" t="s">
        <v>326</v>
      </c>
      <c r="I2" s="382"/>
      <c r="J2" s="224"/>
      <c r="K2" s="381" t="s">
        <v>353</v>
      </c>
      <c r="L2" s="382"/>
      <c r="M2" s="1"/>
      <c r="N2" s="1"/>
    </row>
    <row r="3" spans="2:32" ht="28.5" customHeight="1" x14ac:dyDescent="0.35">
      <c r="B3" s="234" t="s">
        <v>27</v>
      </c>
      <c r="C3" s="236" t="s">
        <v>202</v>
      </c>
      <c r="D3" s="208" t="s">
        <v>3</v>
      </c>
      <c r="E3" s="208" t="s">
        <v>4</v>
      </c>
      <c r="F3" s="208" t="s">
        <v>5</v>
      </c>
      <c r="G3" s="208" t="s">
        <v>264</v>
      </c>
      <c r="H3" s="208" t="s">
        <v>265</v>
      </c>
      <c r="I3" s="208" t="s">
        <v>1</v>
      </c>
      <c r="J3" s="208" t="s">
        <v>2</v>
      </c>
      <c r="K3" s="208" t="s">
        <v>192</v>
      </c>
      <c r="L3" s="208" t="s">
        <v>116</v>
      </c>
      <c r="M3" s="1"/>
      <c r="N3" s="1"/>
    </row>
    <row r="4" spans="2:32" ht="13.5" customHeight="1" x14ac:dyDescent="0.35">
      <c r="B4" s="174" t="s">
        <v>172</v>
      </c>
      <c r="C4" s="177"/>
      <c r="D4" s="198"/>
      <c r="E4" s="198"/>
      <c r="F4" s="198"/>
      <c r="G4" s="198"/>
      <c r="H4" s="198"/>
      <c r="I4" s="198"/>
      <c r="J4" s="198"/>
      <c r="K4" s="238"/>
      <c r="L4" s="239"/>
      <c r="M4" s="1"/>
      <c r="N4" s="1"/>
    </row>
    <row r="5" spans="2:32" ht="13.5" customHeight="1" x14ac:dyDescent="0.25">
      <c r="B5" s="128" t="s">
        <v>60</v>
      </c>
      <c r="C5" s="178" t="s">
        <v>9</v>
      </c>
      <c r="D5" s="178" t="s">
        <v>22</v>
      </c>
      <c r="E5" s="200">
        <v>38838</v>
      </c>
      <c r="F5" s="178" t="s">
        <v>12</v>
      </c>
      <c r="G5" s="178" t="s">
        <v>10</v>
      </c>
      <c r="H5" s="203">
        <v>5.1000000000000004E-3</v>
      </c>
      <c r="I5" s="178" t="s">
        <v>31</v>
      </c>
      <c r="J5" s="205">
        <v>0</v>
      </c>
      <c r="K5" s="147">
        <v>115</v>
      </c>
      <c r="L5" s="148">
        <v>115</v>
      </c>
      <c r="M5" s="1"/>
      <c r="N5" s="67"/>
      <c r="O5" s="67"/>
      <c r="AF5" s="67"/>
    </row>
    <row r="6" spans="2:32" ht="13.5" customHeight="1" x14ac:dyDescent="0.25">
      <c r="B6" s="128" t="s">
        <v>186</v>
      </c>
      <c r="C6" s="216" t="s">
        <v>9</v>
      </c>
      <c r="D6" s="178" t="s">
        <v>11</v>
      </c>
      <c r="E6" s="200">
        <v>40391</v>
      </c>
      <c r="F6" s="200">
        <v>41122</v>
      </c>
      <c r="G6" s="97">
        <v>29</v>
      </c>
      <c r="H6" s="203">
        <v>5.0000000000000001E-3</v>
      </c>
      <c r="I6" s="178" t="s">
        <v>31</v>
      </c>
      <c r="J6" s="216"/>
      <c r="K6" s="240">
        <v>0</v>
      </c>
      <c r="L6" s="241">
        <v>0</v>
      </c>
      <c r="M6" s="1"/>
      <c r="N6" s="67"/>
      <c r="O6" s="67"/>
      <c r="AF6" s="67"/>
    </row>
    <row r="7" spans="2:32" ht="13.5" customHeight="1" x14ac:dyDescent="0.25">
      <c r="B7" s="128" t="s">
        <v>61</v>
      </c>
      <c r="C7" s="178" t="s">
        <v>9</v>
      </c>
      <c r="D7" s="178" t="s">
        <v>62</v>
      </c>
      <c r="E7" s="200">
        <v>41760</v>
      </c>
      <c r="F7" s="178" t="s">
        <v>12</v>
      </c>
      <c r="G7" s="178" t="s">
        <v>10</v>
      </c>
      <c r="H7" s="203">
        <v>5.7000000000000002E-3</v>
      </c>
      <c r="I7" s="178" t="s">
        <v>31</v>
      </c>
      <c r="J7" s="205">
        <v>0</v>
      </c>
      <c r="K7" s="147">
        <v>37</v>
      </c>
      <c r="L7" s="148">
        <v>37</v>
      </c>
      <c r="M7" s="1"/>
      <c r="N7" s="67"/>
      <c r="O7" s="67"/>
      <c r="AF7" s="67"/>
    </row>
    <row r="8" spans="2:32" x14ac:dyDescent="0.25">
      <c r="B8" s="128" t="s">
        <v>63</v>
      </c>
      <c r="C8" s="178" t="s">
        <v>19</v>
      </c>
      <c r="D8" s="178" t="s">
        <v>62</v>
      </c>
      <c r="E8" s="200">
        <v>42856</v>
      </c>
      <c r="F8" s="178" t="s">
        <v>12</v>
      </c>
      <c r="G8" s="178">
        <v>1</v>
      </c>
      <c r="H8" s="203">
        <v>3.2000000000000002E-3</v>
      </c>
      <c r="I8" s="178" t="s">
        <v>31</v>
      </c>
      <c r="J8" s="205">
        <v>0</v>
      </c>
      <c r="K8" s="147">
        <v>471</v>
      </c>
      <c r="L8" s="148">
        <v>471</v>
      </c>
      <c r="M8" s="1"/>
      <c r="N8" s="67"/>
      <c r="O8" s="67"/>
      <c r="AF8" s="67"/>
    </row>
    <row r="9" spans="2:32" x14ac:dyDescent="0.25">
      <c r="B9" s="128" t="s">
        <v>64</v>
      </c>
      <c r="C9" s="178" t="s">
        <v>9</v>
      </c>
      <c r="D9" s="178" t="s">
        <v>62</v>
      </c>
      <c r="E9" s="200">
        <v>42917</v>
      </c>
      <c r="F9" s="178" t="s">
        <v>12</v>
      </c>
      <c r="G9" s="97">
        <v>1</v>
      </c>
      <c r="H9" s="203">
        <v>3.7000000000000002E-3</v>
      </c>
      <c r="I9" s="178" t="s">
        <v>31</v>
      </c>
      <c r="J9" s="205">
        <v>0</v>
      </c>
      <c r="K9" s="147">
        <v>1228</v>
      </c>
      <c r="L9" s="148">
        <v>1228</v>
      </c>
      <c r="M9" s="1"/>
      <c r="N9" s="67"/>
      <c r="O9" s="67"/>
      <c r="AF9" s="67"/>
    </row>
    <row r="10" spans="2:32" x14ac:dyDescent="0.25">
      <c r="B10" s="128" t="s">
        <v>32</v>
      </c>
      <c r="C10" s="178"/>
      <c r="D10" s="178"/>
      <c r="E10" s="200"/>
      <c r="F10" s="178"/>
      <c r="G10" s="97">
        <v>51</v>
      </c>
      <c r="H10" s="203"/>
      <c r="I10" s="178"/>
      <c r="J10" s="178"/>
      <c r="K10" s="147">
        <v>1586</v>
      </c>
      <c r="L10" s="148">
        <v>1350</v>
      </c>
      <c r="M10" s="1"/>
      <c r="N10" s="67"/>
      <c r="O10" s="67"/>
      <c r="AF10" s="67"/>
    </row>
    <row r="11" spans="2:32" x14ac:dyDescent="0.35">
      <c r="B11" s="172" t="s">
        <v>172</v>
      </c>
      <c r="C11" s="179"/>
      <c r="D11" s="199"/>
      <c r="E11" s="199"/>
      <c r="F11" s="199"/>
      <c r="G11" s="194"/>
      <c r="H11" s="199"/>
      <c r="I11" s="199"/>
      <c r="J11" s="199"/>
      <c r="K11" s="194">
        <v>3437</v>
      </c>
      <c r="L11" s="181">
        <v>3201</v>
      </c>
      <c r="M11" s="1"/>
      <c r="N11" s="67"/>
      <c r="O11" s="67"/>
      <c r="AF11" s="67"/>
    </row>
    <row r="12" spans="2:32" x14ac:dyDescent="0.35">
      <c r="B12" s="174" t="s">
        <v>173</v>
      </c>
      <c r="C12" s="177"/>
      <c r="D12" s="198"/>
      <c r="E12" s="198"/>
      <c r="F12" s="198"/>
      <c r="G12" s="198"/>
      <c r="H12" s="198"/>
      <c r="I12" s="198"/>
      <c r="J12" s="198"/>
      <c r="K12" s="238"/>
      <c r="L12" s="239"/>
      <c r="M12" s="1"/>
      <c r="N12" s="67"/>
      <c r="O12" s="67"/>
      <c r="AF12" s="67"/>
    </row>
    <row r="13" spans="2:32" ht="21" x14ac:dyDescent="0.25">
      <c r="B13" s="128" t="s">
        <v>65</v>
      </c>
      <c r="C13" s="178" t="s">
        <v>9</v>
      </c>
      <c r="D13" s="178" t="s">
        <v>62</v>
      </c>
      <c r="E13" s="200">
        <v>41913</v>
      </c>
      <c r="F13" s="178" t="s">
        <v>12</v>
      </c>
      <c r="G13" s="335">
        <v>14</v>
      </c>
      <c r="H13" s="203">
        <v>1.4999999999999999E-2</v>
      </c>
      <c r="I13" s="178" t="s">
        <v>31</v>
      </c>
      <c r="J13" s="205" t="s">
        <v>350</v>
      </c>
      <c r="K13" s="147">
        <v>561</v>
      </c>
      <c r="L13" s="148">
        <v>561</v>
      </c>
      <c r="M13" s="1"/>
      <c r="N13" s="67"/>
      <c r="O13" s="67"/>
      <c r="AF13" s="67"/>
    </row>
    <row r="14" spans="2:32" ht="21" x14ac:dyDescent="0.25">
      <c r="B14" s="128" t="s">
        <v>66</v>
      </c>
      <c r="C14" s="178" t="s">
        <v>19</v>
      </c>
      <c r="D14" s="178" t="s">
        <v>17</v>
      </c>
      <c r="E14" s="200">
        <v>43922</v>
      </c>
      <c r="F14" s="178" t="s">
        <v>12</v>
      </c>
      <c r="G14" s="205">
        <v>0</v>
      </c>
      <c r="H14" s="203">
        <v>1.4999999999999999E-2</v>
      </c>
      <c r="I14" s="178" t="s">
        <v>31</v>
      </c>
      <c r="J14" s="205">
        <v>0</v>
      </c>
      <c r="K14" s="147">
        <v>111</v>
      </c>
      <c r="L14" s="148">
        <v>83</v>
      </c>
      <c r="M14" s="1"/>
      <c r="N14" s="67"/>
      <c r="O14" s="67"/>
      <c r="AF14" s="67"/>
    </row>
    <row r="15" spans="2:32" x14ac:dyDescent="0.25">
      <c r="B15" s="128" t="s">
        <v>32</v>
      </c>
      <c r="C15" s="178"/>
      <c r="D15" s="178"/>
      <c r="E15" s="200"/>
      <c r="F15" s="178"/>
      <c r="G15" s="178"/>
      <c r="H15" s="203"/>
      <c r="I15" s="178"/>
      <c r="J15" s="178"/>
      <c r="K15" s="147">
        <v>352</v>
      </c>
      <c r="L15" s="148">
        <v>268</v>
      </c>
      <c r="M15" s="1"/>
      <c r="N15" s="67"/>
      <c r="O15" s="67"/>
      <c r="AF15" s="67"/>
    </row>
    <row r="16" spans="2:32" x14ac:dyDescent="0.35">
      <c r="B16" s="172" t="s">
        <v>173</v>
      </c>
      <c r="C16" s="179"/>
      <c r="D16" s="199"/>
      <c r="E16" s="199"/>
      <c r="F16" s="199"/>
      <c r="G16" s="194"/>
      <c r="H16" s="199"/>
      <c r="I16" s="199"/>
      <c r="J16" s="199"/>
      <c r="K16" s="194">
        <v>1024</v>
      </c>
      <c r="L16" s="181">
        <v>912</v>
      </c>
      <c r="M16" s="1"/>
      <c r="N16" s="67"/>
      <c r="O16" s="67"/>
      <c r="AF16" s="67"/>
    </row>
    <row r="17" spans="1:34" x14ac:dyDescent="0.35">
      <c r="B17" s="174" t="s">
        <v>174</v>
      </c>
      <c r="C17" s="177"/>
      <c r="D17" s="198"/>
      <c r="E17" s="198"/>
      <c r="F17" s="198"/>
      <c r="G17" s="198"/>
      <c r="H17" s="198"/>
      <c r="I17" s="198"/>
      <c r="J17" s="198"/>
      <c r="K17" s="238"/>
      <c r="L17" s="239"/>
      <c r="M17" s="1"/>
      <c r="N17" s="67"/>
      <c r="O17" s="67"/>
      <c r="AF17" s="67"/>
    </row>
    <row r="18" spans="1:34" x14ac:dyDescent="0.25">
      <c r="B18" s="128" t="s">
        <v>67</v>
      </c>
      <c r="C18" s="178" t="s">
        <v>9</v>
      </c>
      <c r="D18" s="178" t="s">
        <v>22</v>
      </c>
      <c r="E18" s="200">
        <v>43709</v>
      </c>
      <c r="F18" s="178" t="s">
        <v>12</v>
      </c>
      <c r="G18" s="178" t="s">
        <v>10</v>
      </c>
      <c r="H18" s="203">
        <v>5.0000000000000001E-3</v>
      </c>
      <c r="I18" s="178" t="s">
        <v>31</v>
      </c>
      <c r="J18" s="205">
        <v>0</v>
      </c>
      <c r="K18" s="147">
        <v>150</v>
      </c>
      <c r="L18" s="148">
        <v>150</v>
      </c>
      <c r="M18" s="1"/>
      <c r="N18" s="67"/>
      <c r="O18" s="67"/>
      <c r="AF18" s="67"/>
    </row>
    <row r="19" spans="1:34" ht="13.5" customHeight="1" x14ac:dyDescent="0.35">
      <c r="B19" s="172" t="s">
        <v>174</v>
      </c>
      <c r="C19" s="179"/>
      <c r="D19" s="199"/>
      <c r="E19" s="199"/>
      <c r="F19" s="199"/>
      <c r="G19" s="194" t="s">
        <v>10</v>
      </c>
      <c r="H19" s="199"/>
      <c r="I19" s="199"/>
      <c r="J19" s="199"/>
      <c r="K19" s="194">
        <v>150</v>
      </c>
      <c r="L19" s="181">
        <v>150</v>
      </c>
      <c r="M19" s="1"/>
      <c r="N19" s="67"/>
      <c r="O19" s="67"/>
      <c r="AF19" s="67"/>
    </row>
    <row r="20" spans="1:34" ht="13.5" customHeight="1" x14ac:dyDescent="0.35">
      <c r="B20" s="174" t="s">
        <v>175</v>
      </c>
      <c r="C20" s="177"/>
      <c r="D20" s="198"/>
      <c r="E20" s="198"/>
      <c r="F20" s="198"/>
      <c r="G20" s="198"/>
      <c r="H20" s="198"/>
      <c r="I20" s="198"/>
      <c r="J20" s="198"/>
      <c r="K20" s="238"/>
      <c r="L20" s="239"/>
      <c r="M20" s="1"/>
      <c r="N20" s="67"/>
      <c r="O20" s="67"/>
      <c r="AF20" s="67"/>
    </row>
    <row r="21" spans="1:34" ht="13.5" customHeight="1" x14ac:dyDescent="0.25">
      <c r="B21" s="128" t="s">
        <v>68</v>
      </c>
      <c r="C21" s="178" t="s">
        <v>9</v>
      </c>
      <c r="D21" s="178" t="s">
        <v>62</v>
      </c>
      <c r="E21" s="200">
        <v>41091</v>
      </c>
      <c r="F21" s="178" t="s">
        <v>12</v>
      </c>
      <c r="G21" s="178">
        <v>1</v>
      </c>
      <c r="H21" s="203">
        <v>4.8999999999999998E-3</v>
      </c>
      <c r="I21" s="178" t="s">
        <v>31</v>
      </c>
      <c r="J21" s="205">
        <v>0</v>
      </c>
      <c r="K21" s="147">
        <v>285</v>
      </c>
      <c r="L21" s="148">
        <v>285</v>
      </c>
      <c r="M21" s="1"/>
      <c r="N21" s="67"/>
      <c r="O21" s="67"/>
      <c r="AF21" s="67"/>
    </row>
    <row r="22" spans="1:34" ht="13.5" customHeight="1" x14ac:dyDescent="0.25">
      <c r="B22" s="128" t="s">
        <v>69</v>
      </c>
      <c r="C22" s="178" t="s">
        <v>19</v>
      </c>
      <c r="D22" s="178" t="s">
        <v>62</v>
      </c>
      <c r="E22" s="200">
        <v>43070</v>
      </c>
      <c r="F22" s="178" t="s">
        <v>12</v>
      </c>
      <c r="G22" s="178">
        <v>31</v>
      </c>
      <c r="H22" s="203">
        <v>3.5000000000000001E-3</v>
      </c>
      <c r="I22" s="178" t="s">
        <v>31</v>
      </c>
      <c r="J22" s="205">
        <v>0</v>
      </c>
      <c r="K22" s="147">
        <v>295</v>
      </c>
      <c r="L22" s="148">
        <v>295</v>
      </c>
      <c r="M22" s="1"/>
      <c r="N22" s="67"/>
      <c r="O22" s="67"/>
    </row>
    <row r="23" spans="1:34" ht="13.5" customHeight="1" x14ac:dyDescent="0.25">
      <c r="B23" s="128" t="s">
        <v>32</v>
      </c>
      <c r="C23" s="178"/>
      <c r="D23" s="178"/>
      <c r="E23" s="200"/>
      <c r="F23" s="178"/>
      <c r="G23" s="178"/>
      <c r="H23" s="203"/>
      <c r="I23" s="178"/>
      <c r="J23" s="205"/>
      <c r="K23" s="147">
        <v>68</v>
      </c>
      <c r="L23" s="148">
        <v>68</v>
      </c>
      <c r="M23" s="1"/>
      <c r="N23" s="67"/>
      <c r="O23" s="67"/>
    </row>
    <row r="24" spans="1:34" ht="13.5" customHeight="1" x14ac:dyDescent="0.35">
      <c r="A24" s="68"/>
      <c r="B24" s="242" t="s">
        <v>175</v>
      </c>
      <c r="C24" s="243"/>
      <c r="D24" s="244"/>
      <c r="E24" s="244"/>
      <c r="F24" s="244"/>
      <c r="G24" s="245"/>
      <c r="H24" s="244"/>
      <c r="I24" s="244"/>
      <c r="J24" s="244"/>
      <c r="K24" s="245">
        <v>648</v>
      </c>
      <c r="L24" s="245">
        <v>648</v>
      </c>
      <c r="M24" s="1"/>
      <c r="N24" s="67"/>
      <c r="O24" s="67"/>
    </row>
    <row r="25" spans="1:34" ht="13.5" customHeight="1" x14ac:dyDescent="0.35">
      <c r="B25" s="246" t="s">
        <v>162</v>
      </c>
      <c r="C25" s="247"/>
      <c r="D25" s="248"/>
      <c r="E25" s="248"/>
      <c r="F25" s="248"/>
      <c r="G25" s="249">
        <v>128</v>
      </c>
      <c r="H25" s="248"/>
      <c r="I25" s="248"/>
      <c r="J25" s="248"/>
      <c r="K25" s="249">
        <v>5259</v>
      </c>
      <c r="L25" s="249">
        <v>4911</v>
      </c>
      <c r="N25" s="67"/>
      <c r="O25" s="67"/>
      <c r="AH25" s="67"/>
    </row>
    <row r="26" spans="1:34" x14ac:dyDescent="0.35">
      <c r="B26" s="393" t="s">
        <v>337</v>
      </c>
      <c r="C26" s="393"/>
      <c r="D26" s="393"/>
      <c r="E26" s="393"/>
      <c r="F26" s="393"/>
      <c r="G26" s="393"/>
      <c r="H26" s="393"/>
      <c r="I26" s="393"/>
      <c r="J26" s="393"/>
      <c r="K26" s="393"/>
      <c r="L26" s="393"/>
      <c r="AH26" s="67"/>
    </row>
    <row r="27" spans="1:34" x14ac:dyDescent="0.35">
      <c r="B27" s="85"/>
    </row>
    <row r="32" spans="1:34" ht="13.5" customHeight="1" x14ac:dyDescent="0.35"/>
    <row r="33" spans="3:18" ht="13.5" customHeight="1" x14ac:dyDescent="0.35">
      <c r="R33" s="85"/>
    </row>
    <row r="34" spans="3:18" ht="13.5" customHeight="1" x14ac:dyDescent="0.35"/>
    <row r="35" spans="3:18" ht="13.5" customHeight="1" x14ac:dyDescent="0.35"/>
    <row r="36" spans="3:18" ht="13.5" customHeight="1" x14ac:dyDescent="0.35"/>
    <row r="37" spans="3:18" ht="13.5" customHeight="1" x14ac:dyDescent="0.35">
      <c r="C37" s="1"/>
      <c r="M37" s="1"/>
      <c r="N37" s="1"/>
    </row>
    <row r="38" spans="3:18" ht="13.5" customHeight="1" x14ac:dyDescent="0.35">
      <c r="C38" s="1"/>
      <c r="M38" s="1"/>
      <c r="N38" s="1"/>
    </row>
    <row r="39" spans="3:18" ht="13.5" customHeight="1" x14ac:dyDescent="0.35">
      <c r="C39" s="1"/>
      <c r="M39" s="1"/>
      <c r="N39" s="1"/>
    </row>
    <row r="40" spans="3:18" ht="13.5" customHeight="1" x14ac:dyDescent="0.35"/>
    <row r="41" spans="3:18" ht="13.5" customHeight="1" x14ac:dyDescent="0.35"/>
    <row r="42" spans="3:18" ht="13.5" customHeight="1" x14ac:dyDescent="0.35"/>
    <row r="43" spans="3:18" ht="13.5" customHeight="1" x14ac:dyDescent="0.35">
      <c r="O43" s="72"/>
    </row>
    <row r="44" spans="3:18" ht="13.5" customHeight="1" x14ac:dyDescent="0.35"/>
    <row r="45" spans="3:18" ht="13.5" customHeight="1" x14ac:dyDescent="0.35"/>
    <row r="46" spans="3:18" ht="13.5" customHeight="1" x14ac:dyDescent="0.35"/>
    <row r="47" spans="3:18" ht="13.5" customHeight="1" x14ac:dyDescent="0.35"/>
    <row r="48" spans="3:18" ht="13.5" customHeight="1" x14ac:dyDescent="0.35"/>
    <row r="49" ht="26.15" customHeight="1" x14ac:dyDescent="0.35"/>
    <row r="50" ht="26.1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hidden="1" customHeight="1" x14ac:dyDescent="0.35"/>
    <row r="67" ht="13.5" customHeight="1" x14ac:dyDescent="0.35"/>
  </sheetData>
  <mergeCells count="4">
    <mergeCell ref="E2:F2"/>
    <mergeCell ref="H2:I2"/>
    <mergeCell ref="K2:L2"/>
    <mergeCell ref="B26:L26"/>
  </mergeCells>
  <pageMargins left="0.25" right="0.25" top="0.75" bottom="0.75" header="0.3" footer="0.3"/>
  <pageSetup paperSize="9"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dimension ref="B1:N41"/>
  <sheetViews>
    <sheetView showGridLines="0" workbookViewId="0"/>
  </sheetViews>
  <sheetFormatPr defaultRowHeight="14.5" x14ac:dyDescent="0.35"/>
  <cols>
    <col min="1" max="1" width="2.81640625" customWidth="1"/>
    <col min="2" max="2" width="35.54296875" customWidth="1"/>
    <col min="3" max="14" width="10.1796875" customWidth="1"/>
  </cols>
  <sheetData>
    <row r="1" spans="2:14" x14ac:dyDescent="0.35">
      <c r="B1" s="28" t="s">
        <v>102</v>
      </c>
    </row>
    <row r="2" spans="2:14" ht="22.5" customHeight="1" x14ac:dyDescent="0.35">
      <c r="B2" s="208"/>
      <c r="C2" s="224"/>
      <c r="D2" s="381" t="s">
        <v>324</v>
      </c>
      <c r="E2" s="382"/>
      <c r="F2" s="224"/>
      <c r="G2" s="381" t="s">
        <v>325</v>
      </c>
      <c r="H2" s="382"/>
      <c r="I2" s="224"/>
      <c r="J2" s="381" t="s">
        <v>326</v>
      </c>
      <c r="K2" s="382"/>
      <c r="L2" s="224"/>
      <c r="M2" s="381" t="s">
        <v>259</v>
      </c>
      <c r="N2" s="382"/>
    </row>
    <row r="3" spans="2:14" ht="22.5" x14ac:dyDescent="0.35">
      <c r="B3" s="225" t="s">
        <v>27</v>
      </c>
      <c r="C3" s="208" t="s">
        <v>202</v>
      </c>
      <c r="D3" s="208" t="s">
        <v>96</v>
      </c>
      <c r="E3" s="208" t="s">
        <v>97</v>
      </c>
      <c r="F3" s="208" t="s">
        <v>3</v>
      </c>
      <c r="G3" s="208" t="s">
        <v>4</v>
      </c>
      <c r="H3" s="208" t="s">
        <v>5</v>
      </c>
      <c r="I3" s="208" t="s">
        <v>260</v>
      </c>
      <c r="J3" s="208" t="s">
        <v>261</v>
      </c>
      <c r="K3" s="208" t="s">
        <v>1</v>
      </c>
      <c r="L3" s="208" t="s">
        <v>2</v>
      </c>
      <c r="M3" s="208" t="s">
        <v>192</v>
      </c>
      <c r="N3" s="208" t="s">
        <v>116</v>
      </c>
    </row>
    <row r="4" spans="2:14" x14ac:dyDescent="0.35">
      <c r="B4" s="174" t="s">
        <v>160</v>
      </c>
      <c r="C4" s="258"/>
      <c r="D4" s="258"/>
      <c r="E4" s="258"/>
      <c r="F4" s="198"/>
      <c r="G4" s="198"/>
      <c r="H4" s="198"/>
      <c r="I4" s="267"/>
      <c r="J4" s="198"/>
      <c r="K4" s="198"/>
      <c r="L4" s="198"/>
      <c r="M4" s="238"/>
      <c r="N4" s="239"/>
    </row>
    <row r="5" spans="2:14" x14ac:dyDescent="0.35">
      <c r="B5" s="128" t="s">
        <v>70</v>
      </c>
      <c r="C5" s="178" t="s">
        <v>19</v>
      </c>
      <c r="D5" s="97">
        <v>316.99659043656499</v>
      </c>
      <c r="E5" s="97">
        <v>38.64</v>
      </c>
      <c r="F5" s="178" t="s">
        <v>22</v>
      </c>
      <c r="G5" s="200">
        <v>41702</v>
      </c>
      <c r="H5" s="200">
        <v>46315</v>
      </c>
      <c r="I5" s="268">
        <v>9</v>
      </c>
      <c r="J5" s="203">
        <v>5.0000000000000001E-3</v>
      </c>
      <c r="K5" s="178" t="s">
        <v>25</v>
      </c>
      <c r="L5" s="205">
        <v>0</v>
      </c>
      <c r="M5" s="147">
        <v>317</v>
      </c>
      <c r="N5" s="148">
        <v>317</v>
      </c>
    </row>
    <row r="6" spans="2:14" x14ac:dyDescent="0.35">
      <c r="B6" s="128" t="s">
        <v>71</v>
      </c>
      <c r="C6" s="178" t="s">
        <v>19</v>
      </c>
      <c r="D6" s="97">
        <v>370.44034545212196</v>
      </c>
      <c r="E6" s="97">
        <v>27.08</v>
      </c>
      <c r="F6" s="178" t="s">
        <v>22</v>
      </c>
      <c r="G6" s="200">
        <v>41878</v>
      </c>
      <c r="H6" s="200">
        <v>44942</v>
      </c>
      <c r="I6" s="268">
        <v>7</v>
      </c>
      <c r="J6" s="203">
        <v>5.0000000000000001E-3</v>
      </c>
      <c r="K6" s="178" t="s">
        <v>25</v>
      </c>
      <c r="L6" s="205">
        <v>0</v>
      </c>
      <c r="M6" s="147">
        <v>370</v>
      </c>
      <c r="N6" s="148">
        <v>370</v>
      </c>
    </row>
    <row r="7" spans="2:14" x14ac:dyDescent="0.35">
      <c r="B7" s="128" t="s">
        <v>72</v>
      </c>
      <c r="C7" s="178" t="s">
        <v>19</v>
      </c>
      <c r="D7" s="97">
        <v>376.9853246449934</v>
      </c>
      <c r="E7" s="97">
        <v>22</v>
      </c>
      <c r="F7" s="178" t="s">
        <v>22</v>
      </c>
      <c r="G7" s="200">
        <v>41996</v>
      </c>
      <c r="H7" s="200">
        <v>45041</v>
      </c>
      <c r="I7" s="268">
        <v>7</v>
      </c>
      <c r="J7" s="203">
        <v>5.0000000000000001E-3</v>
      </c>
      <c r="K7" s="178" t="s">
        <v>25</v>
      </c>
      <c r="L7" s="205">
        <v>0</v>
      </c>
      <c r="M7" s="147">
        <v>377</v>
      </c>
      <c r="N7" s="148">
        <v>377</v>
      </c>
    </row>
    <row r="8" spans="2:14" x14ac:dyDescent="0.35">
      <c r="B8" s="128" t="s">
        <v>73</v>
      </c>
      <c r="C8" s="178" t="s">
        <v>19</v>
      </c>
      <c r="D8" s="97">
        <v>327.39127442750845</v>
      </c>
      <c r="E8" s="97">
        <v>21.5</v>
      </c>
      <c r="F8" s="178" t="s">
        <v>11</v>
      </c>
      <c r="G8" s="200">
        <v>42185</v>
      </c>
      <c r="H8" s="200">
        <v>44123</v>
      </c>
      <c r="I8" s="268">
        <v>4</v>
      </c>
      <c r="J8" s="203">
        <v>5.0000000000000001E-3</v>
      </c>
      <c r="K8" s="178" t="s">
        <v>25</v>
      </c>
      <c r="L8" s="205">
        <v>0</v>
      </c>
      <c r="M8" s="147">
        <v>296</v>
      </c>
      <c r="N8" s="148">
        <v>296</v>
      </c>
    </row>
    <row r="9" spans="2:14" x14ac:dyDescent="0.35">
      <c r="B9" s="128" t="s">
        <v>74</v>
      </c>
      <c r="C9" s="178" t="s">
        <v>19</v>
      </c>
      <c r="D9" s="97">
        <v>364.32247259880398</v>
      </c>
      <c r="E9" s="97">
        <v>33</v>
      </c>
      <c r="F9" s="178" t="s">
        <v>22</v>
      </c>
      <c r="G9" s="200">
        <v>42325</v>
      </c>
      <c r="H9" s="200">
        <v>45669</v>
      </c>
      <c r="I9" s="268">
        <v>10</v>
      </c>
      <c r="J9" s="203">
        <v>5.0000000000000001E-3</v>
      </c>
      <c r="K9" s="178" t="s">
        <v>25</v>
      </c>
      <c r="L9" s="205">
        <v>0</v>
      </c>
      <c r="M9" s="147">
        <v>364</v>
      </c>
      <c r="N9" s="148">
        <v>364</v>
      </c>
    </row>
    <row r="10" spans="2:14" x14ac:dyDescent="0.35">
      <c r="B10" s="128" t="s">
        <v>75</v>
      </c>
      <c r="C10" s="178" t="s">
        <v>19</v>
      </c>
      <c r="D10" s="97">
        <v>374.07475677478504</v>
      </c>
      <c r="E10" s="97">
        <v>28</v>
      </c>
      <c r="F10" s="178" t="s">
        <v>22</v>
      </c>
      <c r="G10" s="200">
        <v>42612</v>
      </c>
      <c r="H10" s="200">
        <v>45776</v>
      </c>
      <c r="I10" s="268">
        <v>11</v>
      </c>
      <c r="J10" s="203">
        <v>5.0000000000000001E-3</v>
      </c>
      <c r="K10" s="178" t="s">
        <v>25</v>
      </c>
      <c r="L10" s="205">
        <v>0</v>
      </c>
      <c r="M10" s="147">
        <v>374</v>
      </c>
      <c r="N10" s="148">
        <v>374</v>
      </c>
    </row>
    <row r="11" spans="2:14" x14ac:dyDescent="0.35">
      <c r="B11" s="128" t="s">
        <v>76</v>
      </c>
      <c r="C11" s="178" t="s">
        <v>19</v>
      </c>
      <c r="D11" s="97">
        <v>378.76526054870402</v>
      </c>
      <c r="E11" s="97">
        <v>23.25</v>
      </c>
      <c r="F11" s="178" t="s">
        <v>22</v>
      </c>
      <c r="G11" s="200">
        <v>42823</v>
      </c>
      <c r="H11" s="200">
        <v>46231</v>
      </c>
      <c r="I11" s="268">
        <v>11</v>
      </c>
      <c r="J11" s="203">
        <v>4.4999999999999997E-3</v>
      </c>
      <c r="K11" s="178" t="s">
        <v>25</v>
      </c>
      <c r="L11" s="205">
        <v>0</v>
      </c>
      <c r="M11" s="147">
        <v>379</v>
      </c>
      <c r="N11" s="148">
        <v>379</v>
      </c>
    </row>
    <row r="12" spans="2:14" x14ac:dyDescent="0.35">
      <c r="B12" s="128" t="s">
        <v>77</v>
      </c>
      <c r="C12" s="178" t="s">
        <v>19</v>
      </c>
      <c r="D12" s="97">
        <v>378.66107180499995</v>
      </c>
      <c r="E12" s="97">
        <v>20.454999999999998</v>
      </c>
      <c r="F12" s="178" t="s">
        <v>22</v>
      </c>
      <c r="G12" s="200">
        <v>43174</v>
      </c>
      <c r="H12" s="200">
        <v>45037</v>
      </c>
      <c r="I12" s="268">
        <v>16</v>
      </c>
      <c r="J12" s="203">
        <v>4.4999999999999997E-3</v>
      </c>
      <c r="K12" s="178" t="s">
        <v>25</v>
      </c>
      <c r="L12" s="205">
        <v>0</v>
      </c>
      <c r="M12" s="147">
        <v>378</v>
      </c>
      <c r="N12" s="148">
        <v>378</v>
      </c>
    </row>
    <row r="13" spans="2:14" x14ac:dyDescent="0.35">
      <c r="B13" s="128" t="s">
        <v>78</v>
      </c>
      <c r="C13" s="178" t="s">
        <v>19</v>
      </c>
      <c r="D13" s="97">
        <v>397.59946660564918</v>
      </c>
      <c r="E13" s="97">
        <v>1.95</v>
      </c>
      <c r="F13" s="178" t="s">
        <v>22</v>
      </c>
      <c r="G13" s="200">
        <v>43306</v>
      </c>
      <c r="H13" s="200">
        <v>45131</v>
      </c>
      <c r="I13" s="268">
        <v>1</v>
      </c>
      <c r="J13" s="203">
        <v>3.8E-3</v>
      </c>
      <c r="K13" s="178" t="s">
        <v>25</v>
      </c>
      <c r="L13" s="205">
        <v>0</v>
      </c>
      <c r="M13" s="147">
        <v>397</v>
      </c>
      <c r="N13" s="148">
        <v>397</v>
      </c>
    </row>
    <row r="14" spans="2:14" x14ac:dyDescent="0.35">
      <c r="B14" s="128" t="s">
        <v>79</v>
      </c>
      <c r="C14" s="178" t="s">
        <v>19</v>
      </c>
      <c r="D14" s="97">
        <v>401.92191316000003</v>
      </c>
      <c r="E14" s="97">
        <v>0</v>
      </c>
      <c r="F14" s="178" t="s">
        <v>22</v>
      </c>
      <c r="G14" s="200">
        <v>43437</v>
      </c>
      <c r="H14" s="200">
        <v>45315</v>
      </c>
      <c r="I14" s="269">
        <v>0</v>
      </c>
      <c r="J14" s="203">
        <v>3.8E-3</v>
      </c>
      <c r="K14" s="178" t="s">
        <v>25</v>
      </c>
      <c r="L14" s="205">
        <v>0</v>
      </c>
      <c r="M14" s="147">
        <v>402</v>
      </c>
      <c r="N14" s="148">
        <v>402</v>
      </c>
    </row>
    <row r="15" spans="2:14" x14ac:dyDescent="0.35">
      <c r="B15" s="128" t="s">
        <v>80</v>
      </c>
      <c r="C15" s="178" t="s">
        <v>19</v>
      </c>
      <c r="D15" s="97">
        <v>380.22835894207003</v>
      </c>
      <c r="E15" s="97">
        <v>20.5</v>
      </c>
      <c r="F15" s="178" t="s">
        <v>22</v>
      </c>
      <c r="G15" s="200">
        <v>44137</v>
      </c>
      <c r="H15" s="200">
        <v>45221</v>
      </c>
      <c r="I15" s="268">
        <v>11</v>
      </c>
      <c r="J15" s="203">
        <v>4.0000000000000001E-3</v>
      </c>
      <c r="K15" s="178" t="s">
        <v>25</v>
      </c>
      <c r="L15" s="205">
        <v>0</v>
      </c>
      <c r="M15" s="147">
        <v>380</v>
      </c>
      <c r="N15" s="148">
        <v>380</v>
      </c>
    </row>
    <row r="16" spans="2:14" x14ac:dyDescent="0.35">
      <c r="B16" s="128" t="s">
        <v>81</v>
      </c>
      <c r="C16" s="178" t="s">
        <v>19</v>
      </c>
      <c r="D16" s="97">
        <v>400.67159067</v>
      </c>
      <c r="E16" s="97">
        <v>0</v>
      </c>
      <c r="F16" s="178" t="s">
        <v>22</v>
      </c>
      <c r="G16" s="200">
        <v>44266</v>
      </c>
      <c r="H16" s="200">
        <v>46129</v>
      </c>
      <c r="I16" s="269">
        <v>0</v>
      </c>
      <c r="J16" s="203">
        <v>3.5000000000000001E-3</v>
      </c>
      <c r="K16" s="178" t="s">
        <v>25</v>
      </c>
      <c r="L16" s="205">
        <v>0</v>
      </c>
      <c r="M16" s="147">
        <v>401</v>
      </c>
      <c r="N16" s="148">
        <v>401</v>
      </c>
    </row>
    <row r="17" spans="2:14" x14ac:dyDescent="0.35">
      <c r="B17" s="128" t="s">
        <v>82</v>
      </c>
      <c r="C17" s="178" t="s">
        <v>19</v>
      </c>
      <c r="D17" s="97">
        <v>551.3876325</v>
      </c>
      <c r="E17" s="97">
        <v>0</v>
      </c>
      <c r="F17" s="178" t="s">
        <v>22</v>
      </c>
      <c r="G17" s="200">
        <v>44285</v>
      </c>
      <c r="H17" s="200">
        <v>46135</v>
      </c>
      <c r="I17" s="269">
        <v>0</v>
      </c>
      <c r="J17" s="203">
        <v>3.5000000000000001E-3</v>
      </c>
      <c r="K17" s="178" t="s">
        <v>25</v>
      </c>
      <c r="L17" s="205">
        <v>0</v>
      </c>
      <c r="M17" s="147">
        <v>552</v>
      </c>
      <c r="N17" s="148">
        <v>552</v>
      </c>
    </row>
    <row r="18" spans="2:14" x14ac:dyDescent="0.35">
      <c r="B18" s="128" t="s">
        <v>125</v>
      </c>
      <c r="C18" s="259" t="s">
        <v>19</v>
      </c>
      <c r="D18" s="97">
        <v>400.91013643999997</v>
      </c>
      <c r="E18" s="97">
        <v>3.85</v>
      </c>
      <c r="F18" s="259" t="s">
        <v>22</v>
      </c>
      <c r="G18" s="266">
        <v>44496</v>
      </c>
      <c r="H18" s="266">
        <v>46315</v>
      </c>
      <c r="I18" s="268">
        <v>3</v>
      </c>
      <c r="J18" s="271">
        <v>3.5000000000000001E-3</v>
      </c>
      <c r="K18" s="259" t="s">
        <v>25</v>
      </c>
      <c r="L18" s="205">
        <v>0</v>
      </c>
      <c r="M18" s="273">
        <v>396</v>
      </c>
      <c r="N18" s="272">
        <v>396</v>
      </c>
    </row>
    <row r="19" spans="2:14" x14ac:dyDescent="0.35">
      <c r="B19" s="128" t="s">
        <v>126</v>
      </c>
      <c r="C19" s="259" t="s">
        <v>19</v>
      </c>
      <c r="D19" s="97">
        <v>400.59595163</v>
      </c>
      <c r="E19" s="97">
        <v>0</v>
      </c>
      <c r="F19" s="259" t="s">
        <v>22</v>
      </c>
      <c r="G19" s="266">
        <v>44503</v>
      </c>
      <c r="H19" s="266">
        <v>46321</v>
      </c>
      <c r="I19" s="269">
        <v>0</v>
      </c>
      <c r="J19" s="271">
        <v>3.5000000000000001E-3</v>
      </c>
      <c r="K19" s="259" t="s">
        <v>25</v>
      </c>
      <c r="L19" s="205">
        <v>0</v>
      </c>
      <c r="M19" s="273">
        <v>400</v>
      </c>
      <c r="N19" s="272">
        <v>400</v>
      </c>
    </row>
    <row r="20" spans="2:14" x14ac:dyDescent="0.35">
      <c r="B20" s="128" t="s">
        <v>214</v>
      </c>
      <c r="C20" s="259" t="s">
        <v>19</v>
      </c>
      <c r="D20" s="97">
        <v>339</v>
      </c>
      <c r="E20" s="97">
        <v>6</v>
      </c>
      <c r="F20" s="259" t="s">
        <v>22</v>
      </c>
      <c r="G20" s="266">
        <v>44713</v>
      </c>
      <c r="H20" s="266">
        <v>45858</v>
      </c>
      <c r="I20" s="269">
        <v>0</v>
      </c>
      <c r="J20" s="271">
        <v>4.3750000000000004E-3</v>
      </c>
      <c r="K20" s="259" t="s">
        <v>25</v>
      </c>
      <c r="L20" s="205">
        <v>0</v>
      </c>
      <c r="M20" s="273">
        <v>339</v>
      </c>
      <c r="N20" s="272">
        <v>339</v>
      </c>
    </row>
    <row r="21" spans="2:14" x14ac:dyDescent="0.35">
      <c r="B21" s="128" t="s">
        <v>351</v>
      </c>
      <c r="C21" s="259"/>
      <c r="D21" s="97"/>
      <c r="E21" s="97"/>
      <c r="F21" s="259"/>
      <c r="G21" s="266"/>
      <c r="H21" s="266"/>
      <c r="I21" s="268">
        <v>10</v>
      </c>
      <c r="J21" s="271"/>
      <c r="K21" s="259"/>
      <c r="L21" s="205"/>
      <c r="M21" s="273" t="s">
        <v>10</v>
      </c>
      <c r="N21" s="272" t="s">
        <v>10</v>
      </c>
    </row>
    <row r="22" spans="2:14" x14ac:dyDescent="0.35">
      <c r="B22" s="257" t="s">
        <v>177</v>
      </c>
      <c r="C22" s="260"/>
      <c r="D22" s="262"/>
      <c r="E22" s="264"/>
      <c r="F22" s="265"/>
      <c r="G22" s="265"/>
      <c r="H22" s="265"/>
      <c r="I22" s="270">
        <v>100</v>
      </c>
      <c r="J22" s="265"/>
      <c r="K22" s="265"/>
      <c r="L22" s="265"/>
      <c r="M22" s="264">
        <v>6122</v>
      </c>
      <c r="N22" s="261">
        <v>6122</v>
      </c>
    </row>
    <row r="23" spans="2:14" x14ac:dyDescent="0.35">
      <c r="B23" s="174" t="s">
        <v>159</v>
      </c>
      <c r="C23" s="177"/>
      <c r="D23" s="263"/>
      <c r="E23" s="263"/>
      <c r="F23" s="198"/>
      <c r="G23" s="198"/>
      <c r="H23" s="198"/>
      <c r="I23" s="267"/>
      <c r="J23" s="198"/>
      <c r="K23" s="198"/>
      <c r="L23" s="198"/>
      <c r="M23" s="238"/>
      <c r="N23" s="239"/>
    </row>
    <row r="24" spans="2:14" x14ac:dyDescent="0.35">
      <c r="B24" s="128" t="s">
        <v>195</v>
      </c>
      <c r="C24" s="178" t="s">
        <v>9</v>
      </c>
      <c r="D24" s="97">
        <v>391.02277932573043</v>
      </c>
      <c r="E24" s="97">
        <v>53.5</v>
      </c>
      <c r="F24" s="178" t="s">
        <v>22</v>
      </c>
      <c r="G24" s="200">
        <v>41456</v>
      </c>
      <c r="H24" s="200">
        <v>44470</v>
      </c>
      <c r="I24" s="268">
        <v>18</v>
      </c>
      <c r="J24" s="203">
        <v>5.0000000000000001E-3</v>
      </c>
      <c r="K24" s="178" t="s">
        <v>25</v>
      </c>
      <c r="L24" s="205">
        <v>0</v>
      </c>
      <c r="M24" s="147">
        <v>345</v>
      </c>
      <c r="N24" s="148">
        <v>345</v>
      </c>
    </row>
    <row r="25" spans="2:14" x14ac:dyDescent="0.35">
      <c r="B25" s="128" t="s">
        <v>83</v>
      </c>
      <c r="C25" s="178" t="s">
        <v>9</v>
      </c>
      <c r="D25" s="97">
        <v>573.56353094197652</v>
      </c>
      <c r="E25" s="97">
        <v>31.19</v>
      </c>
      <c r="F25" s="178" t="s">
        <v>11</v>
      </c>
      <c r="G25" s="200">
        <v>41609</v>
      </c>
      <c r="H25" s="200">
        <v>44562</v>
      </c>
      <c r="I25" s="268">
        <v>14</v>
      </c>
      <c r="J25" s="203">
        <v>5.0000000000000001E-3</v>
      </c>
      <c r="K25" s="178" t="s">
        <v>25</v>
      </c>
      <c r="L25" s="205">
        <v>0</v>
      </c>
      <c r="M25" s="147">
        <v>508</v>
      </c>
      <c r="N25" s="148">
        <v>508</v>
      </c>
    </row>
    <row r="26" spans="2:14" x14ac:dyDescent="0.35">
      <c r="B26" s="128" t="s">
        <v>84</v>
      </c>
      <c r="C26" s="178" t="s">
        <v>9</v>
      </c>
      <c r="D26" s="97">
        <v>484.73574235869302</v>
      </c>
      <c r="E26" s="97">
        <v>39.75181113</v>
      </c>
      <c r="F26" s="178" t="s">
        <v>11</v>
      </c>
      <c r="G26" s="200">
        <v>41699</v>
      </c>
      <c r="H26" s="200">
        <v>44470</v>
      </c>
      <c r="I26" s="268">
        <v>29</v>
      </c>
      <c r="J26" s="203">
        <v>5.0000000000000001E-3</v>
      </c>
      <c r="K26" s="178" t="s">
        <v>25</v>
      </c>
      <c r="L26" s="205">
        <v>0</v>
      </c>
      <c r="M26" s="147">
        <v>431</v>
      </c>
      <c r="N26" s="148">
        <v>431</v>
      </c>
    </row>
    <row r="27" spans="2:14" x14ac:dyDescent="0.35">
      <c r="B27" s="128" t="s">
        <v>196</v>
      </c>
      <c r="C27" s="178" t="s">
        <v>9</v>
      </c>
      <c r="D27" s="97">
        <v>385.91383278718547</v>
      </c>
      <c r="E27" s="97">
        <v>2</v>
      </c>
      <c r="F27" s="178" t="s">
        <v>11</v>
      </c>
      <c r="G27" s="200">
        <v>41883</v>
      </c>
      <c r="H27" s="200">
        <v>44409</v>
      </c>
      <c r="I27" s="268">
        <v>1</v>
      </c>
      <c r="J27" s="203">
        <v>5.0000000000000001E-3</v>
      </c>
      <c r="K27" s="178" t="s">
        <v>25</v>
      </c>
      <c r="L27" s="205">
        <v>0</v>
      </c>
      <c r="M27" s="147">
        <v>343</v>
      </c>
      <c r="N27" s="148">
        <v>343</v>
      </c>
    </row>
    <row r="28" spans="2:14" x14ac:dyDescent="0.35">
      <c r="B28" s="128" t="s">
        <v>197</v>
      </c>
      <c r="C28" s="178" t="s">
        <v>9</v>
      </c>
      <c r="D28" s="97">
        <v>418.44542319147388</v>
      </c>
      <c r="E28" s="97">
        <v>24.309000000000001</v>
      </c>
      <c r="F28" s="178" t="s">
        <v>22</v>
      </c>
      <c r="G28" s="200">
        <v>42522</v>
      </c>
      <c r="H28" s="200">
        <v>45778</v>
      </c>
      <c r="I28" s="268">
        <v>12</v>
      </c>
      <c r="J28" s="203">
        <v>5.0000000000000001E-3</v>
      </c>
      <c r="K28" s="178" t="s">
        <v>25</v>
      </c>
      <c r="L28" s="205">
        <v>0</v>
      </c>
      <c r="M28" s="147">
        <v>371</v>
      </c>
      <c r="N28" s="148">
        <v>371</v>
      </c>
    </row>
    <row r="29" spans="2:14" x14ac:dyDescent="0.35">
      <c r="B29" s="128" t="s">
        <v>85</v>
      </c>
      <c r="C29" s="178" t="s">
        <v>9</v>
      </c>
      <c r="D29" s="97">
        <v>421.93979333795704</v>
      </c>
      <c r="E29" s="97">
        <v>20.9</v>
      </c>
      <c r="F29" s="178" t="s">
        <v>22</v>
      </c>
      <c r="G29" s="200">
        <v>42795</v>
      </c>
      <c r="H29" s="200">
        <v>45992</v>
      </c>
      <c r="I29" s="268">
        <v>15</v>
      </c>
      <c r="J29" s="203">
        <v>4.4999999999999997E-3</v>
      </c>
      <c r="K29" s="178" t="s">
        <v>25</v>
      </c>
      <c r="L29" s="205">
        <v>0</v>
      </c>
      <c r="M29" s="147">
        <v>375</v>
      </c>
      <c r="N29" s="148">
        <v>375</v>
      </c>
    </row>
    <row r="30" spans="2:14" x14ac:dyDescent="0.35">
      <c r="B30" s="128" t="s">
        <v>86</v>
      </c>
      <c r="C30" s="178" t="s">
        <v>9</v>
      </c>
      <c r="D30" s="97">
        <v>418.27057470652596</v>
      </c>
      <c r="E30" s="97">
        <v>22</v>
      </c>
      <c r="F30" s="178" t="s">
        <v>11</v>
      </c>
      <c r="G30" s="200">
        <v>43070</v>
      </c>
      <c r="H30" s="200">
        <v>44562</v>
      </c>
      <c r="I30" s="268">
        <v>10</v>
      </c>
      <c r="J30" s="203">
        <v>5.0000000000000001E-3</v>
      </c>
      <c r="K30" s="178" t="s">
        <v>25</v>
      </c>
      <c r="L30" s="205">
        <v>0</v>
      </c>
      <c r="M30" s="147">
        <v>371</v>
      </c>
      <c r="N30" s="148">
        <v>371</v>
      </c>
    </row>
    <row r="31" spans="2:14" x14ac:dyDescent="0.35">
      <c r="B31" s="128" t="s">
        <v>87</v>
      </c>
      <c r="C31" s="178" t="s">
        <v>9</v>
      </c>
      <c r="D31" s="97">
        <v>422.66458457388001</v>
      </c>
      <c r="E31" s="97">
        <v>21.05</v>
      </c>
      <c r="F31" s="178" t="s">
        <v>22</v>
      </c>
      <c r="G31" s="200">
        <v>43221</v>
      </c>
      <c r="H31" s="200">
        <v>44682</v>
      </c>
      <c r="I31" s="268">
        <v>15</v>
      </c>
      <c r="J31" s="203">
        <v>4.4999999999999997E-3</v>
      </c>
      <c r="K31" s="178" t="s">
        <v>25</v>
      </c>
      <c r="L31" s="205">
        <v>0</v>
      </c>
      <c r="M31" s="147">
        <v>374</v>
      </c>
      <c r="N31" s="148">
        <v>374</v>
      </c>
    </row>
    <row r="32" spans="2:14" x14ac:dyDescent="0.35">
      <c r="B32" s="128" t="s">
        <v>88</v>
      </c>
      <c r="C32" s="178" t="s">
        <v>9</v>
      </c>
      <c r="D32" s="97">
        <v>421.54551002382294</v>
      </c>
      <c r="E32" s="97">
        <v>20.74</v>
      </c>
      <c r="F32" s="178" t="s">
        <v>22</v>
      </c>
      <c r="G32" s="200">
        <v>43525</v>
      </c>
      <c r="H32" s="200">
        <v>45748</v>
      </c>
      <c r="I32" s="268">
        <v>16</v>
      </c>
      <c r="J32" s="203">
        <v>5.0000000000000001E-3</v>
      </c>
      <c r="K32" s="178" t="s">
        <v>25</v>
      </c>
      <c r="L32" s="205">
        <v>0</v>
      </c>
      <c r="M32" s="147">
        <v>374</v>
      </c>
      <c r="N32" s="148">
        <v>374</v>
      </c>
    </row>
    <row r="33" spans="2:14" x14ac:dyDescent="0.35">
      <c r="B33" s="128" t="s">
        <v>89</v>
      </c>
      <c r="C33" s="178" t="s">
        <v>9</v>
      </c>
      <c r="D33" s="97">
        <v>418.51773106923292</v>
      </c>
      <c r="E33" s="97">
        <v>23.5</v>
      </c>
      <c r="F33" s="178" t="s">
        <v>22</v>
      </c>
      <c r="G33" s="200">
        <v>43647</v>
      </c>
      <c r="H33" s="200">
        <v>45292</v>
      </c>
      <c r="I33" s="268">
        <v>15</v>
      </c>
      <c r="J33" s="203">
        <v>5.0000000000000001E-3</v>
      </c>
      <c r="K33" s="178" t="s">
        <v>25</v>
      </c>
      <c r="L33" s="205">
        <v>0</v>
      </c>
      <c r="M33" s="147">
        <v>372</v>
      </c>
      <c r="N33" s="148">
        <v>372</v>
      </c>
    </row>
    <row r="34" spans="2:14" x14ac:dyDescent="0.35">
      <c r="B34" s="128" t="s">
        <v>90</v>
      </c>
      <c r="C34" s="178" t="s">
        <v>9</v>
      </c>
      <c r="D34" s="97">
        <v>413.10253328696285</v>
      </c>
      <c r="E34" s="97">
        <v>32.052621699999996</v>
      </c>
      <c r="F34" s="178" t="s">
        <v>22</v>
      </c>
      <c r="G34" s="200">
        <v>43922</v>
      </c>
      <c r="H34" s="200">
        <v>45566</v>
      </c>
      <c r="I34" s="268">
        <v>16</v>
      </c>
      <c r="J34" s="203">
        <v>5.0000000000000001E-3</v>
      </c>
      <c r="K34" s="178" t="s">
        <v>25</v>
      </c>
      <c r="L34" s="205">
        <v>0</v>
      </c>
      <c r="M34" s="147">
        <v>367</v>
      </c>
      <c r="N34" s="148">
        <v>367</v>
      </c>
    </row>
    <row r="35" spans="2:14" x14ac:dyDescent="0.35">
      <c r="B35" s="128" t="s">
        <v>91</v>
      </c>
      <c r="C35" s="178" t="s">
        <v>9</v>
      </c>
      <c r="D35" s="97">
        <v>421.46847053327508</v>
      </c>
      <c r="E35" s="97">
        <v>21</v>
      </c>
      <c r="F35" s="178" t="s">
        <v>22</v>
      </c>
      <c r="G35" s="200">
        <v>44814</v>
      </c>
      <c r="H35" s="200">
        <v>46082</v>
      </c>
      <c r="I35" s="268">
        <v>13</v>
      </c>
      <c r="J35" s="203">
        <v>4.1999999999999997E-3</v>
      </c>
      <c r="K35" s="178" t="s">
        <v>25</v>
      </c>
      <c r="L35" s="205">
        <v>0</v>
      </c>
      <c r="M35" s="147">
        <v>374</v>
      </c>
      <c r="N35" s="148">
        <v>374</v>
      </c>
    </row>
    <row r="36" spans="2:14" x14ac:dyDescent="0.35">
      <c r="B36" s="128" t="s">
        <v>215</v>
      </c>
      <c r="C36" s="178" t="s">
        <v>9</v>
      </c>
      <c r="D36" s="97">
        <v>406</v>
      </c>
      <c r="E36" s="97">
        <v>0</v>
      </c>
      <c r="F36" s="178" t="s">
        <v>22</v>
      </c>
      <c r="G36" s="200">
        <v>44708</v>
      </c>
      <c r="H36" s="200">
        <v>45792</v>
      </c>
      <c r="I36" s="268"/>
      <c r="J36" s="203">
        <v>5.0000000000000001E-3</v>
      </c>
      <c r="K36" s="178" t="s">
        <v>25</v>
      </c>
      <c r="L36" s="205">
        <v>0</v>
      </c>
      <c r="M36" s="147">
        <v>397</v>
      </c>
      <c r="N36" s="148">
        <v>397</v>
      </c>
    </row>
    <row r="37" spans="2:14" x14ac:dyDescent="0.35">
      <c r="B37" s="242" t="s">
        <v>159</v>
      </c>
      <c r="C37" s="254"/>
      <c r="D37" s="255"/>
      <c r="E37" s="245"/>
      <c r="F37" s="244"/>
      <c r="G37" s="244"/>
      <c r="H37" s="244"/>
      <c r="I37" s="256">
        <v>174</v>
      </c>
      <c r="J37" s="244"/>
      <c r="K37" s="244"/>
      <c r="L37" s="244"/>
      <c r="M37" s="245">
        <v>5002</v>
      </c>
      <c r="N37" s="245">
        <v>5002</v>
      </c>
    </row>
    <row r="38" spans="2:14" x14ac:dyDescent="0.35">
      <c r="B38" s="162" t="s">
        <v>176</v>
      </c>
      <c r="C38" s="166"/>
      <c r="D38" s="163"/>
      <c r="E38" s="165"/>
      <c r="F38" s="164"/>
      <c r="G38" s="164"/>
      <c r="H38" s="164"/>
      <c r="I38" s="252">
        <v>274</v>
      </c>
      <c r="J38" s="164"/>
      <c r="K38" s="164"/>
      <c r="L38" s="164"/>
      <c r="M38" s="165">
        <v>11124</v>
      </c>
      <c r="N38" s="165">
        <v>11124</v>
      </c>
    </row>
    <row r="39" spans="2:14" hidden="1" x14ac:dyDescent="0.35">
      <c r="B39" s="128" t="s">
        <v>93</v>
      </c>
      <c r="C39" s="53"/>
      <c r="D39" s="53"/>
      <c r="E39" s="53"/>
      <c r="F39" s="53"/>
      <c r="G39" s="161"/>
      <c r="H39" s="161"/>
      <c r="I39" s="250"/>
      <c r="J39" s="161"/>
      <c r="K39" s="161"/>
      <c r="L39" s="161"/>
      <c r="M39" s="16" t="s">
        <v>10</v>
      </c>
      <c r="N39" s="274" t="s">
        <v>10</v>
      </c>
    </row>
    <row r="40" spans="2:14" x14ac:dyDescent="0.35">
      <c r="B40" s="168" t="s">
        <v>92</v>
      </c>
      <c r="C40" s="168"/>
      <c r="D40" s="168"/>
      <c r="E40" s="168"/>
      <c r="F40" s="168"/>
      <c r="G40" s="169"/>
      <c r="H40" s="169"/>
      <c r="I40" s="251">
        <v>402</v>
      </c>
      <c r="J40" s="169"/>
      <c r="K40" s="169"/>
      <c r="L40" s="169"/>
      <c r="M40" s="253">
        <v>16382</v>
      </c>
      <c r="N40" s="253">
        <v>16035</v>
      </c>
    </row>
    <row r="41" spans="2:14" ht="26.15" customHeight="1" x14ac:dyDescent="0.35">
      <c r="B41" s="394" t="s">
        <v>338</v>
      </c>
      <c r="C41" s="394"/>
      <c r="D41" s="394"/>
      <c r="E41" s="394"/>
      <c r="F41" s="394"/>
      <c r="G41" s="394"/>
      <c r="H41" s="394"/>
      <c r="I41" s="394"/>
      <c r="J41" s="394"/>
      <c r="K41" s="394"/>
      <c r="L41" s="394"/>
      <c r="M41" s="394"/>
      <c r="N41" s="394"/>
    </row>
  </sheetData>
  <mergeCells count="5">
    <mergeCell ref="M2:N2"/>
    <mergeCell ref="D2:E2"/>
    <mergeCell ref="G2:H2"/>
    <mergeCell ref="J2:K2"/>
    <mergeCell ref="B41:N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A394-1E70-4294-9AAF-91F3E8D003AE}">
  <sheetPr>
    <tabColor theme="4"/>
  </sheetPr>
  <dimension ref="A1"/>
  <sheetViews>
    <sheetView showGridLines="0" view="pageBreakPreview" zoomScaleNormal="100" zoomScaleSheetLayoutView="100" workbookViewId="0"/>
  </sheetViews>
  <sheetFormatPr defaultRowHeight="14.5" x14ac:dyDescent="0.3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CCAD-CAB0-49EA-B29E-A979E814F66F}">
  <sheetPr>
    <pageSetUpPr fitToPage="1"/>
  </sheetPr>
  <dimension ref="B1:T43"/>
  <sheetViews>
    <sheetView showGridLines="0" zoomScaleNormal="100" zoomScaleSheetLayoutView="100" workbookViewId="0"/>
  </sheetViews>
  <sheetFormatPr defaultColWidth="8.7265625" defaultRowHeight="10.5" x14ac:dyDescent="0.35"/>
  <cols>
    <col min="1" max="1" width="2.81640625" style="25" customWidth="1"/>
    <col min="2" max="2" width="35.54296875" style="25" customWidth="1"/>
    <col min="3" max="3" width="10.1796875" style="26" customWidth="1"/>
    <col min="4" max="7" width="10.1796875" style="25" customWidth="1"/>
    <col min="8" max="8" width="10.1796875" style="26" customWidth="1"/>
    <col min="9" max="14" width="10.1796875" style="25" customWidth="1"/>
    <col min="15" max="16384" width="8.7265625" style="25"/>
  </cols>
  <sheetData>
    <row r="1" spans="2:20" ht="14.5" x14ac:dyDescent="0.35">
      <c r="B1" s="28" t="s">
        <v>95</v>
      </c>
      <c r="C1" s="2"/>
      <c r="D1" s="1"/>
      <c r="E1" s="1"/>
      <c r="F1" s="1"/>
      <c r="G1" s="1"/>
      <c r="H1" s="2"/>
      <c r="I1" s="1"/>
      <c r="J1" s="1"/>
      <c r="K1" s="1"/>
      <c r="L1" s="1"/>
      <c r="M1" s="1"/>
      <c r="N1" s="1"/>
    </row>
    <row r="2" spans="2:20" ht="26.15" customHeight="1" x14ac:dyDescent="0.35">
      <c r="B2" s="208"/>
      <c r="C2" s="224"/>
      <c r="D2" s="395" t="s">
        <v>328</v>
      </c>
      <c r="E2" s="395"/>
      <c r="F2" s="395"/>
      <c r="G2" s="395" t="s">
        <v>329</v>
      </c>
      <c r="H2" s="395"/>
      <c r="I2" s="395"/>
      <c r="J2" s="395" t="s">
        <v>330</v>
      </c>
      <c r="K2" s="395"/>
      <c r="L2" s="395"/>
      <c r="M2" s="395"/>
      <c r="N2" s="208"/>
    </row>
    <row r="3" spans="2:20" ht="26.15" customHeight="1" x14ac:dyDescent="0.35">
      <c r="B3" s="225" t="s">
        <v>27</v>
      </c>
      <c r="C3" s="208" t="s">
        <v>202</v>
      </c>
      <c r="D3" s="208" t="s">
        <v>128</v>
      </c>
      <c r="E3" s="208" t="s">
        <v>129</v>
      </c>
      <c r="F3" s="208" t="s">
        <v>130</v>
      </c>
      <c r="G3" s="208" t="s">
        <v>128</v>
      </c>
      <c r="H3" s="208" t="s">
        <v>129</v>
      </c>
      <c r="I3" s="208" t="s">
        <v>130</v>
      </c>
      <c r="J3" s="208" t="s">
        <v>136</v>
      </c>
      <c r="K3" s="208" t="s">
        <v>334</v>
      </c>
      <c r="L3" s="208" t="s">
        <v>135</v>
      </c>
      <c r="M3" s="208" t="s">
        <v>132</v>
      </c>
      <c r="N3" s="208" t="s">
        <v>133</v>
      </c>
    </row>
    <row r="4" spans="2:20" ht="13.5" customHeight="1" x14ac:dyDescent="0.35">
      <c r="B4" s="136" t="s">
        <v>139</v>
      </c>
      <c r="C4" s="114"/>
      <c r="D4" s="295"/>
      <c r="E4" s="198"/>
      <c r="F4" s="198"/>
      <c r="G4" s="198"/>
      <c r="H4" s="198"/>
      <c r="I4" s="198"/>
      <c r="J4" s="238"/>
      <c r="K4" s="198"/>
      <c r="L4" s="238"/>
      <c r="M4" s="238"/>
      <c r="N4" s="296"/>
      <c r="P4" s="86"/>
      <c r="Q4" s="91"/>
      <c r="R4" s="91"/>
      <c r="S4" s="91"/>
      <c r="T4" s="91"/>
    </row>
    <row r="5" spans="2:20" ht="13.5" customHeight="1" x14ac:dyDescent="0.25">
      <c r="B5" s="173" t="s">
        <v>8</v>
      </c>
      <c r="C5" s="131" t="s">
        <v>9</v>
      </c>
      <c r="D5" s="321">
        <v>918.34777438000003</v>
      </c>
      <c r="E5" s="112">
        <v>835.42264252999996</v>
      </c>
      <c r="F5" s="112">
        <v>83</v>
      </c>
      <c r="G5" s="321">
        <v>1241</v>
      </c>
      <c r="H5" s="112">
        <v>1241</v>
      </c>
      <c r="I5" s="112">
        <v>0</v>
      </c>
      <c r="J5" s="323">
        <v>1.35</v>
      </c>
      <c r="K5" s="282">
        <v>1.35</v>
      </c>
      <c r="L5" s="282">
        <v>0</v>
      </c>
      <c r="M5" s="283">
        <v>0.16678497078384513</v>
      </c>
      <c r="N5" s="297">
        <v>1.33</v>
      </c>
      <c r="P5" s="86"/>
      <c r="Q5" s="91"/>
      <c r="R5" s="91"/>
      <c r="S5" s="91"/>
      <c r="T5" s="91"/>
    </row>
    <row r="6" spans="2:20" ht="13.5" customHeight="1" x14ac:dyDescent="0.25">
      <c r="B6" s="173" t="s">
        <v>13</v>
      </c>
      <c r="C6" s="131" t="s">
        <v>9</v>
      </c>
      <c r="D6" s="321">
        <v>2019.8181750000001</v>
      </c>
      <c r="E6" s="112">
        <v>1768</v>
      </c>
      <c r="F6" s="112">
        <v>251.81817500000011</v>
      </c>
      <c r="G6" s="321">
        <v>3599</v>
      </c>
      <c r="H6" s="112">
        <v>3483</v>
      </c>
      <c r="I6" s="112">
        <v>116</v>
      </c>
      <c r="J6" s="323">
        <v>1.7818435562894168</v>
      </c>
      <c r="K6" s="282">
        <v>1.72</v>
      </c>
      <c r="L6" s="282">
        <v>6.1843556289416846E-2</v>
      </c>
      <c r="M6" s="283">
        <v>0.18</v>
      </c>
      <c r="N6" s="297">
        <v>1.51</v>
      </c>
      <c r="P6" s="86"/>
      <c r="Q6" s="91"/>
      <c r="R6" s="91"/>
      <c r="S6" s="91"/>
      <c r="T6" s="91"/>
    </row>
    <row r="7" spans="2:20" ht="13.5" customHeight="1" x14ac:dyDescent="0.25">
      <c r="B7" s="173" t="s">
        <v>14</v>
      </c>
      <c r="C7" s="131" t="s">
        <v>9</v>
      </c>
      <c r="D7" s="321">
        <v>2582</v>
      </c>
      <c r="E7" s="112">
        <v>1651</v>
      </c>
      <c r="F7" s="112">
        <v>931</v>
      </c>
      <c r="G7" s="321">
        <v>5478</v>
      </c>
      <c r="H7" s="112">
        <v>4473</v>
      </c>
      <c r="I7" s="112">
        <v>1005</v>
      </c>
      <c r="J7" s="323">
        <v>2.12</v>
      </c>
      <c r="K7" s="282">
        <v>1.73</v>
      </c>
      <c r="L7" s="282">
        <v>0.39000000000000012</v>
      </c>
      <c r="M7" s="283">
        <v>0.23</v>
      </c>
      <c r="N7" s="297">
        <v>1.68</v>
      </c>
      <c r="P7" s="86"/>
      <c r="Q7" s="91"/>
      <c r="R7" s="91"/>
      <c r="S7" s="91"/>
      <c r="T7" s="91"/>
    </row>
    <row r="8" spans="2:20" ht="13.5" customHeight="1" x14ac:dyDescent="0.25">
      <c r="B8" s="173" t="s">
        <v>15</v>
      </c>
      <c r="C8" s="131" t="s">
        <v>9</v>
      </c>
      <c r="D8" s="321">
        <v>3636</v>
      </c>
      <c r="E8" s="112">
        <v>226</v>
      </c>
      <c r="F8" s="112">
        <v>3410</v>
      </c>
      <c r="G8" s="321">
        <v>6322</v>
      </c>
      <c r="H8" s="112">
        <v>749</v>
      </c>
      <c r="I8" s="112">
        <v>5573</v>
      </c>
      <c r="J8" s="323">
        <v>1.74</v>
      </c>
      <c r="K8" s="282">
        <v>0.21</v>
      </c>
      <c r="L8" s="282">
        <v>1.53</v>
      </c>
      <c r="M8" s="283">
        <v>0.22</v>
      </c>
      <c r="N8" s="297">
        <v>0.15</v>
      </c>
      <c r="P8" s="86"/>
      <c r="Q8" s="91"/>
      <c r="R8" s="91"/>
      <c r="S8" s="91"/>
      <c r="T8" s="91"/>
    </row>
    <row r="9" spans="2:20" ht="13.5" customHeight="1" x14ac:dyDescent="0.25">
      <c r="B9" s="173" t="s">
        <v>16</v>
      </c>
      <c r="C9" s="131" t="s">
        <v>9</v>
      </c>
      <c r="D9" s="321">
        <v>2606</v>
      </c>
      <c r="E9" s="112">
        <v>0</v>
      </c>
      <c r="F9" s="112">
        <v>2606</v>
      </c>
      <c r="G9" s="321">
        <v>2879</v>
      </c>
      <c r="H9" s="112">
        <v>18</v>
      </c>
      <c r="I9" s="112">
        <v>2861</v>
      </c>
      <c r="J9" s="323">
        <v>1.1000000000000001</v>
      </c>
      <c r="K9" s="282">
        <v>0.01</v>
      </c>
      <c r="L9" s="282">
        <v>1.0900000000000001</v>
      </c>
      <c r="M9" s="283">
        <v>0.12</v>
      </c>
      <c r="N9" s="297">
        <v>0</v>
      </c>
      <c r="P9" s="86"/>
      <c r="Q9" s="91"/>
      <c r="R9" s="91"/>
      <c r="S9" s="91"/>
      <c r="T9" s="91"/>
    </row>
    <row r="10" spans="2:20" s="27" customFormat="1" ht="13.5" customHeight="1" x14ac:dyDescent="0.35">
      <c r="B10" s="275"/>
      <c r="C10" s="276"/>
      <c r="D10" s="277"/>
      <c r="E10" s="278"/>
      <c r="F10" s="279"/>
      <c r="G10" s="279"/>
      <c r="H10" s="278"/>
      <c r="I10" s="279"/>
      <c r="J10" s="279"/>
      <c r="K10" s="279"/>
      <c r="L10" s="278"/>
      <c r="M10" s="278"/>
      <c r="N10" s="280"/>
      <c r="P10" s="86"/>
      <c r="Q10" s="91"/>
      <c r="R10" s="91"/>
      <c r="S10" s="91"/>
      <c r="T10" s="91"/>
    </row>
    <row r="11" spans="2:20" ht="13.5" customHeight="1" x14ac:dyDescent="0.35">
      <c r="B11" s="136" t="s">
        <v>144</v>
      </c>
      <c r="C11" s="114"/>
      <c r="D11" s="295"/>
      <c r="E11" s="198"/>
      <c r="F11" s="198"/>
      <c r="G11" s="198"/>
      <c r="H11" s="198"/>
      <c r="I11" s="198"/>
      <c r="J11" s="238"/>
      <c r="K11" s="198"/>
      <c r="L11" s="238"/>
      <c r="M11" s="238"/>
      <c r="N11" s="296"/>
      <c r="P11" s="86"/>
      <c r="Q11" s="91"/>
      <c r="R11" s="91"/>
      <c r="S11" s="91"/>
      <c r="T11" s="91"/>
    </row>
    <row r="12" spans="2:20" ht="13.5" customHeight="1" x14ac:dyDescent="0.25">
      <c r="B12" s="173">
        <v>2008</v>
      </c>
      <c r="C12" s="131" t="s">
        <v>19</v>
      </c>
      <c r="D12" s="321">
        <v>476.25033918000003</v>
      </c>
      <c r="E12" s="112">
        <v>341.18633906000002</v>
      </c>
      <c r="F12" s="112">
        <v>135.06400012</v>
      </c>
      <c r="G12" s="321">
        <v>874</v>
      </c>
      <c r="H12" s="112">
        <v>796</v>
      </c>
      <c r="I12" s="112">
        <v>78</v>
      </c>
      <c r="J12" s="323">
        <v>1.84</v>
      </c>
      <c r="K12" s="282">
        <v>1.67</v>
      </c>
      <c r="L12" s="282">
        <v>0.17000000000000015</v>
      </c>
      <c r="M12" s="283">
        <v>0.14357935452344184</v>
      </c>
      <c r="N12" s="297">
        <v>1.39</v>
      </c>
      <c r="P12" s="86"/>
      <c r="Q12" s="91"/>
      <c r="R12" s="91"/>
      <c r="S12" s="91"/>
      <c r="T12" s="91"/>
    </row>
    <row r="13" spans="2:20" ht="13.5" customHeight="1" x14ac:dyDescent="0.25">
      <c r="B13" s="128" t="s">
        <v>20</v>
      </c>
      <c r="C13" s="131" t="s">
        <v>19</v>
      </c>
      <c r="D13" s="321">
        <v>455.89925266</v>
      </c>
      <c r="E13" s="112">
        <v>132.15475893000001</v>
      </c>
      <c r="F13" s="112">
        <v>323.74449372999999</v>
      </c>
      <c r="G13" s="321">
        <v>923</v>
      </c>
      <c r="H13" s="112">
        <v>475</v>
      </c>
      <c r="I13" s="112">
        <v>448</v>
      </c>
      <c r="J13" s="323">
        <v>2.02</v>
      </c>
      <c r="K13" s="282">
        <v>1.04</v>
      </c>
      <c r="L13" s="282">
        <v>0.98</v>
      </c>
      <c r="M13" s="283">
        <v>0.2</v>
      </c>
      <c r="N13" s="284">
        <v>0.98</v>
      </c>
      <c r="P13" s="86"/>
      <c r="Q13" s="91"/>
      <c r="R13" s="91"/>
      <c r="S13" s="91"/>
      <c r="T13" s="91"/>
    </row>
    <row r="14" spans="2:20" ht="13.5" customHeight="1" x14ac:dyDescent="0.25">
      <c r="B14" s="128" t="s">
        <v>21</v>
      </c>
      <c r="C14" s="131" t="s">
        <v>19</v>
      </c>
      <c r="D14" s="321">
        <v>290</v>
      </c>
      <c r="E14" s="112">
        <v>0</v>
      </c>
      <c r="F14" s="112">
        <v>290</v>
      </c>
      <c r="G14" s="321">
        <v>418</v>
      </c>
      <c r="H14" s="112">
        <v>8</v>
      </c>
      <c r="I14" s="112">
        <v>410</v>
      </c>
      <c r="J14" s="323">
        <v>1.44</v>
      </c>
      <c r="K14" s="282">
        <v>0.03</v>
      </c>
      <c r="L14" s="282">
        <v>1.41</v>
      </c>
      <c r="M14" s="283">
        <v>0.35</v>
      </c>
      <c r="N14" s="298">
        <v>0</v>
      </c>
      <c r="P14" s="86"/>
      <c r="Q14" s="91"/>
      <c r="R14" s="91"/>
      <c r="S14" s="91"/>
      <c r="T14" s="91"/>
    </row>
    <row r="15" spans="2:20" ht="13.5" customHeight="1" x14ac:dyDescent="0.25">
      <c r="B15" s="128" t="s">
        <v>117</v>
      </c>
      <c r="C15" s="131" t="s">
        <v>184</v>
      </c>
      <c r="D15" s="321">
        <v>23035.4140740892</v>
      </c>
      <c r="E15" s="112">
        <v>19616.003738827592</v>
      </c>
      <c r="F15" s="112">
        <v>3419.4103352616075</v>
      </c>
      <c r="G15" s="321">
        <v>31034</v>
      </c>
      <c r="H15" s="112">
        <v>26771</v>
      </c>
      <c r="I15" s="112">
        <v>4263</v>
      </c>
      <c r="J15" s="323">
        <v>1.35</v>
      </c>
      <c r="K15" s="282">
        <v>1.1599999999999999</v>
      </c>
      <c r="L15" s="282">
        <v>0.19000000000000017</v>
      </c>
      <c r="M15" s="283">
        <v>0.13</v>
      </c>
      <c r="N15" s="284">
        <v>1.1299999999999999</v>
      </c>
      <c r="P15" s="86"/>
      <c r="Q15" s="91"/>
      <c r="R15" s="91"/>
      <c r="S15" s="91"/>
      <c r="T15" s="91"/>
    </row>
    <row r="16" spans="2:20" s="27" customFormat="1" ht="13.5" customHeight="1" x14ac:dyDescent="0.35">
      <c r="B16" s="285"/>
      <c r="C16" s="286"/>
      <c r="D16" s="287"/>
      <c r="E16" s="288"/>
      <c r="F16" s="199"/>
      <c r="G16" s="199"/>
      <c r="H16" s="288"/>
      <c r="I16" s="199"/>
      <c r="J16" s="199"/>
      <c r="K16" s="199"/>
      <c r="L16" s="288"/>
      <c r="M16" s="288"/>
      <c r="N16" s="289"/>
      <c r="P16" s="86"/>
      <c r="Q16" s="91"/>
      <c r="R16" s="91"/>
      <c r="S16" s="91"/>
      <c r="T16" s="91"/>
    </row>
    <row r="17" spans="2:20" ht="13.5" customHeight="1" x14ac:dyDescent="0.35">
      <c r="B17" s="136" t="s">
        <v>166</v>
      </c>
      <c r="C17" s="114"/>
      <c r="D17" s="295"/>
      <c r="E17" s="198"/>
      <c r="F17" s="198"/>
      <c r="G17" s="322"/>
      <c r="H17" s="198"/>
      <c r="I17" s="198"/>
      <c r="J17" s="324"/>
      <c r="K17" s="198"/>
      <c r="L17" s="238"/>
      <c r="M17" s="238"/>
      <c r="N17" s="296"/>
      <c r="P17" s="86"/>
      <c r="Q17" s="91"/>
      <c r="R17" s="91"/>
      <c r="S17" s="91"/>
      <c r="T17" s="91"/>
    </row>
    <row r="18" spans="2:20" ht="13.5" customHeight="1" x14ac:dyDescent="0.25">
      <c r="B18" s="128" t="s">
        <v>24</v>
      </c>
      <c r="C18" s="131" t="s">
        <v>9</v>
      </c>
      <c r="D18" s="321">
        <v>582.12750911000001</v>
      </c>
      <c r="E18" s="112">
        <v>150.97900544999999</v>
      </c>
      <c r="F18" s="112">
        <v>431.14850366000002</v>
      </c>
      <c r="G18" s="321">
        <v>674</v>
      </c>
      <c r="H18" s="112">
        <v>399</v>
      </c>
      <c r="I18" s="112">
        <v>275</v>
      </c>
      <c r="J18" s="323">
        <v>1.1599999999999999</v>
      </c>
      <c r="K18" s="282">
        <v>0.69</v>
      </c>
      <c r="L18" s="282">
        <v>0.47</v>
      </c>
      <c r="M18" s="283">
        <v>0.05</v>
      </c>
      <c r="N18" s="284">
        <v>0.11</v>
      </c>
      <c r="P18" s="86"/>
      <c r="Q18" s="91"/>
      <c r="R18" s="91"/>
      <c r="S18" s="91"/>
      <c r="T18" s="91"/>
    </row>
    <row r="19" spans="2:20" ht="13.5" customHeight="1" x14ac:dyDescent="0.25">
      <c r="B19" s="128" t="s">
        <v>26</v>
      </c>
      <c r="C19" s="131" t="s">
        <v>9</v>
      </c>
      <c r="D19" s="321">
        <v>317</v>
      </c>
      <c r="E19" s="112">
        <v>25</v>
      </c>
      <c r="F19" s="112">
        <v>292</v>
      </c>
      <c r="G19" s="321">
        <v>359</v>
      </c>
      <c r="H19" s="112">
        <v>37</v>
      </c>
      <c r="I19" s="112">
        <v>322</v>
      </c>
      <c r="J19" s="323">
        <v>1.1299999999999999</v>
      </c>
      <c r="K19" s="282">
        <v>0.12</v>
      </c>
      <c r="L19" s="282">
        <v>1.0099999999999998</v>
      </c>
      <c r="M19" s="283">
        <v>0.22</v>
      </c>
      <c r="N19" s="284">
        <v>0</v>
      </c>
      <c r="P19" s="86"/>
      <c r="Q19" s="91"/>
      <c r="R19" s="91"/>
      <c r="S19" s="91"/>
      <c r="T19" s="91"/>
    </row>
    <row r="20" spans="2:20" s="27" customFormat="1" ht="13.5" customHeight="1" x14ac:dyDescent="0.35">
      <c r="B20" s="285"/>
      <c r="C20" s="286"/>
      <c r="D20" s="287"/>
      <c r="E20" s="288"/>
      <c r="F20" s="199"/>
      <c r="G20" s="199"/>
      <c r="H20" s="288"/>
      <c r="I20" s="199"/>
      <c r="J20" s="199"/>
      <c r="K20" s="199"/>
      <c r="L20" s="288"/>
      <c r="M20" s="288"/>
      <c r="N20" s="289"/>
      <c r="P20" s="86"/>
      <c r="Q20" s="91"/>
      <c r="R20" s="91"/>
      <c r="S20" s="91"/>
      <c r="T20" s="91"/>
    </row>
    <row r="21" spans="2:20" ht="13.5" customHeight="1" x14ac:dyDescent="0.35">
      <c r="B21" s="299" t="s">
        <v>141</v>
      </c>
      <c r="C21" s="114"/>
      <c r="D21" s="300"/>
      <c r="E21" s="198"/>
      <c r="F21" s="198"/>
      <c r="G21" s="322"/>
      <c r="H21" s="198"/>
      <c r="I21" s="198"/>
      <c r="J21" s="324"/>
      <c r="K21" s="198"/>
      <c r="L21" s="238"/>
      <c r="M21" s="238"/>
      <c r="N21" s="296"/>
      <c r="P21" s="86"/>
      <c r="Q21" s="91"/>
      <c r="R21" s="91"/>
      <c r="S21" s="91"/>
      <c r="T21" s="91"/>
    </row>
    <row r="22" spans="2:20" ht="13.5" customHeight="1" x14ac:dyDescent="0.25">
      <c r="B22" s="128" t="s">
        <v>226</v>
      </c>
      <c r="C22" s="131" t="s">
        <v>19</v>
      </c>
      <c r="D22" s="321">
        <v>771.78011435007897</v>
      </c>
      <c r="E22" s="112">
        <v>552</v>
      </c>
      <c r="F22" s="112">
        <v>219.78011435007897</v>
      </c>
      <c r="G22" s="321">
        <v>1349</v>
      </c>
      <c r="H22" s="112">
        <v>1031</v>
      </c>
      <c r="I22" s="112">
        <v>318</v>
      </c>
      <c r="J22" s="323">
        <v>2.77</v>
      </c>
      <c r="K22" s="282">
        <v>1.76</v>
      </c>
      <c r="L22" s="282">
        <v>1.01</v>
      </c>
      <c r="M22" s="283">
        <v>0.51</v>
      </c>
      <c r="N22" s="284">
        <v>1.36</v>
      </c>
      <c r="P22" s="86"/>
      <c r="Q22" s="91"/>
      <c r="R22" s="91"/>
      <c r="S22" s="91"/>
      <c r="T22" s="91"/>
    </row>
    <row r="23" spans="2:20" ht="13.5" customHeight="1" x14ac:dyDescent="0.25">
      <c r="B23" s="128" t="s">
        <v>227</v>
      </c>
      <c r="C23" s="131" t="s">
        <v>19</v>
      </c>
      <c r="D23" s="321">
        <v>1548</v>
      </c>
      <c r="E23" s="112">
        <v>509</v>
      </c>
      <c r="F23" s="112">
        <v>1039</v>
      </c>
      <c r="G23" s="321">
        <v>2911</v>
      </c>
      <c r="H23" s="112">
        <v>586</v>
      </c>
      <c r="I23" s="112">
        <v>2325</v>
      </c>
      <c r="J23" s="323">
        <v>2.2599999999999998</v>
      </c>
      <c r="K23" s="282">
        <v>0.32</v>
      </c>
      <c r="L23" s="282">
        <v>1.9399999999999997</v>
      </c>
      <c r="M23" s="283">
        <v>0.76</v>
      </c>
      <c r="N23" s="284">
        <v>0.27</v>
      </c>
      <c r="P23" s="86"/>
      <c r="Q23" s="91"/>
      <c r="R23" s="91"/>
      <c r="S23" s="91"/>
      <c r="T23" s="91"/>
    </row>
    <row r="24" spans="2:20" ht="13.5" customHeight="1" x14ac:dyDescent="0.25">
      <c r="B24" s="128" t="s">
        <v>228</v>
      </c>
      <c r="C24" s="131" t="s">
        <v>19</v>
      </c>
      <c r="D24" s="321">
        <v>1960</v>
      </c>
      <c r="E24" s="112">
        <v>55</v>
      </c>
      <c r="F24" s="112">
        <v>1905</v>
      </c>
      <c r="G24" s="321">
        <v>2510</v>
      </c>
      <c r="H24" s="112">
        <v>344</v>
      </c>
      <c r="I24" s="112">
        <v>2166</v>
      </c>
      <c r="J24" s="323">
        <v>1.58</v>
      </c>
      <c r="K24" s="282">
        <v>0.09</v>
      </c>
      <c r="L24" s="282">
        <v>1.49</v>
      </c>
      <c r="M24" s="283">
        <v>0.63</v>
      </c>
      <c r="N24" s="284">
        <v>7.0000000000000007E-2</v>
      </c>
      <c r="P24" s="86"/>
      <c r="Q24" s="91"/>
      <c r="R24" s="91"/>
      <c r="S24" s="91"/>
      <c r="T24" s="91"/>
    </row>
    <row r="25" spans="2:20" s="27" customFormat="1" ht="13.5" customHeight="1" x14ac:dyDescent="0.35">
      <c r="B25" s="285"/>
      <c r="C25" s="286"/>
      <c r="D25" s="287"/>
      <c r="E25" s="288"/>
      <c r="F25" s="199"/>
      <c r="G25" s="199"/>
      <c r="H25" s="288"/>
      <c r="I25" s="199"/>
      <c r="J25" s="199"/>
      <c r="K25" s="199"/>
      <c r="L25" s="288"/>
      <c r="M25" s="288"/>
      <c r="N25" s="289"/>
      <c r="P25" s="86"/>
      <c r="Q25" s="91"/>
      <c r="R25" s="91"/>
      <c r="S25" s="91"/>
      <c r="T25" s="91"/>
    </row>
    <row r="26" spans="2:20" ht="13.5" customHeight="1" x14ac:dyDescent="0.35">
      <c r="B26" s="136" t="s">
        <v>23</v>
      </c>
      <c r="C26" s="114"/>
      <c r="D26" s="295"/>
      <c r="E26" s="198"/>
      <c r="F26" s="198"/>
      <c r="G26" s="322"/>
      <c r="H26" s="198"/>
      <c r="I26" s="198"/>
      <c r="J26" s="324"/>
      <c r="K26" s="198"/>
      <c r="L26" s="238"/>
      <c r="M26" s="238"/>
      <c r="N26" s="296"/>
      <c r="P26" s="86"/>
      <c r="Q26" s="91"/>
      <c r="R26" s="91"/>
      <c r="S26" s="91"/>
      <c r="T26" s="91"/>
    </row>
    <row r="27" spans="2:20" ht="13.5" customHeight="1" x14ac:dyDescent="0.25">
      <c r="B27" s="128" t="s">
        <v>198</v>
      </c>
      <c r="C27" s="131" t="s">
        <v>9</v>
      </c>
      <c r="D27" s="321">
        <v>625</v>
      </c>
      <c r="E27" s="112">
        <v>0</v>
      </c>
      <c r="F27" s="112">
        <v>625</v>
      </c>
      <c r="G27" s="321">
        <v>813</v>
      </c>
      <c r="H27" s="112">
        <v>23</v>
      </c>
      <c r="I27" s="112">
        <v>790</v>
      </c>
      <c r="J27" s="323">
        <v>1.3</v>
      </c>
      <c r="K27" s="282">
        <v>0.04</v>
      </c>
      <c r="L27" s="282">
        <v>1.26</v>
      </c>
      <c r="M27" s="283">
        <v>0.24</v>
      </c>
      <c r="N27" s="298">
        <v>0</v>
      </c>
      <c r="P27" s="86"/>
      <c r="Q27" s="91"/>
      <c r="R27" s="91"/>
      <c r="S27" s="91"/>
      <c r="T27" s="91"/>
    </row>
    <row r="28" spans="2:20" s="27" customFormat="1" ht="13.5" customHeight="1" x14ac:dyDescent="0.35">
      <c r="B28" s="285"/>
      <c r="C28" s="286"/>
      <c r="D28" s="287"/>
      <c r="E28" s="288"/>
      <c r="F28" s="199"/>
      <c r="G28" s="199"/>
      <c r="H28" s="288"/>
      <c r="I28" s="199"/>
      <c r="J28" s="199"/>
      <c r="K28" s="199"/>
      <c r="L28" s="288"/>
      <c r="M28" s="288"/>
      <c r="N28" s="289"/>
      <c r="P28" s="86"/>
      <c r="Q28" s="91"/>
      <c r="R28" s="91"/>
      <c r="S28" s="91"/>
      <c r="T28" s="91"/>
    </row>
    <row r="29" spans="2:20" ht="13" x14ac:dyDescent="0.35">
      <c r="B29" s="136" t="s">
        <v>157</v>
      </c>
      <c r="C29" s="114"/>
      <c r="D29" s="295"/>
      <c r="E29" s="198"/>
      <c r="F29" s="198"/>
      <c r="G29" s="322"/>
      <c r="H29" s="198"/>
      <c r="I29" s="198"/>
      <c r="J29" s="324"/>
      <c r="K29" s="198"/>
      <c r="L29" s="238"/>
      <c r="M29" s="238"/>
      <c r="N29" s="296"/>
      <c r="Q29" s="91"/>
      <c r="R29" s="91"/>
      <c r="S29" s="91"/>
      <c r="T29" s="91"/>
    </row>
    <row r="30" spans="2:20" ht="13" x14ac:dyDescent="0.25">
      <c r="B30" s="128" t="s">
        <v>157</v>
      </c>
      <c r="C30" s="131" t="s">
        <v>19</v>
      </c>
      <c r="D30" s="321">
        <v>124</v>
      </c>
      <c r="E30" s="112">
        <v>0</v>
      </c>
      <c r="F30" s="112">
        <v>124</v>
      </c>
      <c r="G30" s="321">
        <v>187</v>
      </c>
      <c r="H30" s="112">
        <v>0</v>
      </c>
      <c r="I30" s="112">
        <v>187</v>
      </c>
      <c r="J30" s="323">
        <v>1.5</v>
      </c>
      <c r="K30" s="282">
        <v>0</v>
      </c>
      <c r="L30" s="282">
        <v>1.5</v>
      </c>
      <c r="M30" s="283" t="s">
        <v>352</v>
      </c>
      <c r="N30" s="284">
        <v>0.01</v>
      </c>
      <c r="Q30" s="91"/>
      <c r="R30" s="91"/>
      <c r="S30" s="91"/>
      <c r="T30" s="91"/>
    </row>
    <row r="31" spans="2:20" x14ac:dyDescent="0.35">
      <c r="B31" s="285"/>
      <c r="C31" s="286"/>
      <c r="D31" s="287"/>
      <c r="E31" s="288"/>
      <c r="F31" s="199"/>
      <c r="G31" s="199"/>
      <c r="H31" s="288"/>
      <c r="I31" s="199"/>
      <c r="J31" s="199"/>
      <c r="K31" s="199"/>
      <c r="L31" s="288"/>
      <c r="M31" s="288"/>
      <c r="N31" s="289"/>
    </row>
    <row r="32" spans="2:20" x14ac:dyDescent="0.35">
      <c r="B32" s="333" t="s">
        <v>229</v>
      </c>
      <c r="C32" s="302"/>
      <c r="D32" s="301"/>
      <c r="E32" s="301"/>
      <c r="F32" s="301"/>
      <c r="G32" s="301"/>
      <c r="H32" s="302"/>
      <c r="I32" s="301"/>
      <c r="J32" s="301"/>
      <c r="K32" s="301"/>
      <c r="L32" s="301"/>
      <c r="M32" s="301"/>
      <c r="N32" s="301"/>
    </row>
    <row r="33" spans="2:14" x14ac:dyDescent="0.35">
      <c r="B33" s="349"/>
      <c r="C33" s="302"/>
      <c r="D33" s="301"/>
      <c r="E33" s="301"/>
      <c r="F33" s="301"/>
      <c r="G33" s="301"/>
      <c r="H33" s="302"/>
      <c r="I33" s="301"/>
      <c r="J33" s="301"/>
      <c r="K33" s="301"/>
      <c r="L33" s="301"/>
      <c r="M33" s="301"/>
      <c r="N33" s="301"/>
    </row>
    <row r="34" spans="2:14" x14ac:dyDescent="0.35">
      <c r="B34" s="349" t="s">
        <v>360</v>
      </c>
    </row>
    <row r="43" spans="2:14" x14ac:dyDescent="0.35">
      <c r="B43" s="25">
        <f>2022-2003</f>
        <v>19</v>
      </c>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FF4B-6048-4DBD-99A8-BDE7CDD3CFDD}">
  <sheetPr>
    <pageSetUpPr fitToPage="1"/>
  </sheetPr>
  <dimension ref="B1:N26"/>
  <sheetViews>
    <sheetView showGridLines="0" zoomScaleNormal="100" zoomScaleSheetLayoutView="100" workbookViewId="0">
      <selection activeCell="B1" sqref="B1"/>
    </sheetView>
  </sheetViews>
  <sheetFormatPr defaultColWidth="8.7265625" defaultRowHeight="13" x14ac:dyDescent="0.35"/>
  <cols>
    <col min="1" max="1" width="1" style="1" customWidth="1"/>
    <col min="2" max="2" width="19.453125" style="1" customWidth="1"/>
    <col min="3" max="11" width="9.26953125" style="1" customWidth="1"/>
    <col min="12" max="12" width="25.54296875" style="1" customWidth="1"/>
    <col min="13" max="14" width="9.26953125" style="1" customWidth="1"/>
    <col min="15" max="16384" width="8.7265625" style="1"/>
  </cols>
  <sheetData>
    <row r="1" spans="2:14" s="25" customFormat="1" ht="14.5" x14ac:dyDescent="0.35">
      <c r="B1" s="28" t="s">
        <v>100</v>
      </c>
      <c r="C1" s="26"/>
      <c r="K1" s="26"/>
    </row>
    <row r="2" spans="2:14" ht="17.25" customHeight="1" x14ac:dyDescent="0.35">
      <c r="B2" s="400" t="s">
        <v>27</v>
      </c>
      <c r="C2" s="398" t="s">
        <v>0</v>
      </c>
      <c r="D2" s="398" t="s">
        <v>96</v>
      </c>
      <c r="E2" s="398" t="s">
        <v>97</v>
      </c>
      <c r="F2" s="398" t="s">
        <v>3</v>
      </c>
      <c r="G2" s="398" t="s">
        <v>4</v>
      </c>
      <c r="H2" s="398" t="s">
        <v>5</v>
      </c>
      <c r="I2" s="398" t="s">
        <v>98</v>
      </c>
      <c r="J2" s="398" t="s">
        <v>99</v>
      </c>
      <c r="K2" s="398" t="s">
        <v>1</v>
      </c>
      <c r="L2" s="398" t="s">
        <v>2</v>
      </c>
      <c r="M2" s="398" t="s">
        <v>6</v>
      </c>
      <c r="N2" s="396" t="s">
        <v>7</v>
      </c>
    </row>
    <row r="3" spans="2:14" ht="17.25" customHeight="1" x14ac:dyDescent="0.35">
      <c r="B3" s="401"/>
      <c r="C3" s="399"/>
      <c r="D3" s="399"/>
      <c r="E3" s="399"/>
      <c r="F3" s="399"/>
      <c r="G3" s="399"/>
      <c r="H3" s="399"/>
      <c r="I3" s="399"/>
      <c r="J3" s="399"/>
      <c r="K3" s="399"/>
      <c r="L3" s="399"/>
      <c r="M3" s="399"/>
      <c r="N3" s="397"/>
    </row>
    <row r="4" spans="2:14" ht="23.5" x14ac:dyDescent="0.35">
      <c r="B4" s="41" t="s">
        <v>107</v>
      </c>
      <c r="C4" s="42"/>
      <c r="D4" s="57"/>
      <c r="E4" s="4"/>
      <c r="F4" s="4"/>
      <c r="G4" s="4"/>
      <c r="H4" s="4"/>
      <c r="I4" s="4"/>
      <c r="J4" s="4"/>
      <c r="K4" s="4"/>
      <c r="L4" s="4"/>
      <c r="M4" s="4"/>
      <c r="N4" s="5"/>
    </row>
    <row r="5" spans="2:14" ht="21" x14ac:dyDescent="0.35">
      <c r="B5" s="46" t="s">
        <v>28</v>
      </c>
      <c r="C5" s="6" t="s">
        <v>9</v>
      </c>
      <c r="D5" s="7">
        <v>3153</v>
      </c>
      <c r="E5" s="6">
        <v>25</v>
      </c>
      <c r="F5" s="6" t="s">
        <v>11</v>
      </c>
      <c r="G5" s="11">
        <v>42064</v>
      </c>
      <c r="H5" s="11">
        <v>43040</v>
      </c>
      <c r="I5" s="6">
        <v>15</v>
      </c>
      <c r="J5" s="8">
        <v>7.4999999999999997E-3</v>
      </c>
      <c r="K5" s="6" t="s">
        <v>25</v>
      </c>
      <c r="L5" s="6" t="s">
        <v>111</v>
      </c>
      <c r="M5" s="9">
        <v>814</v>
      </c>
      <c r="N5" s="10">
        <v>814</v>
      </c>
    </row>
    <row r="6" spans="2:14" ht="21" x14ac:dyDescent="0.35">
      <c r="B6" s="46" t="s">
        <v>20</v>
      </c>
      <c r="C6" s="6" t="s">
        <v>9</v>
      </c>
      <c r="D6" s="7">
        <v>5751</v>
      </c>
      <c r="E6" s="6">
        <v>25</v>
      </c>
      <c r="F6" s="6" t="s">
        <v>11</v>
      </c>
      <c r="G6" s="11">
        <v>43070</v>
      </c>
      <c r="H6" s="11">
        <v>44256</v>
      </c>
      <c r="I6" s="6">
        <v>15</v>
      </c>
      <c r="J6" s="8">
        <v>8.5000000000000006E-3</v>
      </c>
      <c r="K6" s="6" t="s">
        <v>25</v>
      </c>
      <c r="L6" s="6" t="s">
        <v>111</v>
      </c>
      <c r="M6" s="9">
        <v>2193</v>
      </c>
      <c r="N6" s="10">
        <v>2193</v>
      </c>
    </row>
    <row r="7" spans="2:14" ht="21" x14ac:dyDescent="0.35">
      <c r="B7" s="46" t="s">
        <v>21</v>
      </c>
      <c r="C7" s="6" t="s">
        <v>9</v>
      </c>
      <c r="D7" s="7">
        <v>7927</v>
      </c>
      <c r="E7" s="6">
        <v>25</v>
      </c>
      <c r="F7" s="6" t="s">
        <v>17</v>
      </c>
      <c r="G7" s="11">
        <v>43831</v>
      </c>
      <c r="H7" s="11">
        <v>45839</v>
      </c>
      <c r="I7" s="6">
        <v>6</v>
      </c>
      <c r="J7" s="8">
        <v>8.5000000000000006E-3</v>
      </c>
      <c r="K7" s="6" t="s">
        <v>25</v>
      </c>
      <c r="L7" s="6" t="s">
        <v>111</v>
      </c>
      <c r="M7" s="9">
        <v>5585</v>
      </c>
      <c r="N7" s="10">
        <v>2264</v>
      </c>
    </row>
    <row r="8" spans="2:14" x14ac:dyDescent="0.35">
      <c r="B8" s="45" t="s">
        <v>32</v>
      </c>
      <c r="C8" s="12"/>
      <c r="D8" s="14"/>
      <c r="E8" s="12"/>
      <c r="F8" s="12"/>
      <c r="G8" s="13"/>
      <c r="H8" s="13"/>
      <c r="I8" s="12"/>
      <c r="J8" s="15"/>
      <c r="K8" s="12"/>
      <c r="L8" s="12"/>
      <c r="M8" s="16">
        <v>7458</v>
      </c>
      <c r="N8" s="17">
        <v>4239</v>
      </c>
    </row>
    <row r="9" spans="2:14" ht="23.5" x14ac:dyDescent="0.35">
      <c r="B9" s="55" t="s">
        <v>33</v>
      </c>
      <c r="C9" s="52"/>
      <c r="D9" s="58"/>
      <c r="E9" s="29"/>
      <c r="F9" s="29"/>
      <c r="G9" s="29"/>
      <c r="H9" s="29"/>
      <c r="I9" s="18">
        <v>36</v>
      </c>
      <c r="J9" s="29"/>
      <c r="K9" s="29"/>
      <c r="L9" s="29"/>
      <c r="M9" s="19">
        <v>16050</v>
      </c>
      <c r="N9" s="20">
        <v>9510</v>
      </c>
    </row>
    <row r="10" spans="2:14" ht="23.5" x14ac:dyDescent="0.35">
      <c r="B10" s="41" t="s">
        <v>34</v>
      </c>
      <c r="C10" s="42"/>
      <c r="D10" s="57"/>
      <c r="E10" s="4"/>
      <c r="F10" s="4"/>
      <c r="G10" s="4"/>
      <c r="H10" s="4"/>
      <c r="I10" s="4"/>
      <c r="J10" s="4"/>
      <c r="K10" s="4"/>
      <c r="L10" s="4"/>
      <c r="M10" s="61"/>
      <c r="N10" s="62"/>
    </row>
    <row r="11" spans="2:14" x14ac:dyDescent="0.35">
      <c r="B11" s="46" t="s">
        <v>35</v>
      </c>
      <c r="C11" s="6" t="s">
        <v>19</v>
      </c>
      <c r="D11" s="7">
        <v>590</v>
      </c>
      <c r="E11" s="6">
        <v>200</v>
      </c>
      <c r="F11" s="6" t="s">
        <v>11</v>
      </c>
      <c r="G11" s="11">
        <v>41791</v>
      </c>
      <c r="H11" s="11">
        <v>44136</v>
      </c>
      <c r="I11" s="6">
        <v>64</v>
      </c>
      <c r="J11" s="8">
        <v>1.4999999999999999E-2</v>
      </c>
      <c r="K11" s="6" t="s">
        <v>25</v>
      </c>
      <c r="L11" s="6" t="s">
        <v>108</v>
      </c>
      <c r="M11" s="9">
        <v>221</v>
      </c>
      <c r="N11" s="10">
        <v>221</v>
      </c>
    </row>
    <row r="12" spans="2:14" x14ac:dyDescent="0.35">
      <c r="B12" s="46" t="s">
        <v>28</v>
      </c>
      <c r="C12" s="6" t="s">
        <v>19</v>
      </c>
      <c r="D12" s="7">
        <v>1200</v>
      </c>
      <c r="E12" s="6">
        <v>150</v>
      </c>
      <c r="F12" s="6" t="s">
        <v>22</v>
      </c>
      <c r="G12" s="11">
        <v>43466</v>
      </c>
      <c r="H12" s="11">
        <v>45536</v>
      </c>
      <c r="I12" s="6">
        <v>52</v>
      </c>
      <c r="J12" s="8">
        <v>1.4999999999999999E-2</v>
      </c>
      <c r="K12" s="6" t="s">
        <v>25</v>
      </c>
      <c r="L12" s="6" t="s">
        <v>108</v>
      </c>
      <c r="M12" s="9">
        <v>1200</v>
      </c>
      <c r="N12" s="10">
        <v>519</v>
      </c>
    </row>
    <row r="13" spans="2:14" x14ac:dyDescent="0.35">
      <c r="B13" s="46" t="s">
        <v>32</v>
      </c>
      <c r="C13" s="6"/>
      <c r="D13" s="7"/>
      <c r="E13" s="6"/>
      <c r="F13" s="6"/>
      <c r="G13" s="11"/>
      <c r="H13" s="11"/>
      <c r="I13" s="6"/>
      <c r="J13" s="8"/>
      <c r="K13" s="6"/>
      <c r="L13" s="6"/>
      <c r="M13" s="9">
        <v>75</v>
      </c>
      <c r="N13" s="10">
        <v>34</v>
      </c>
    </row>
    <row r="14" spans="2:14" ht="23.5" x14ac:dyDescent="0.35">
      <c r="B14" s="55" t="s">
        <v>36</v>
      </c>
      <c r="C14" s="52"/>
      <c r="D14" s="58"/>
      <c r="E14" s="29"/>
      <c r="F14" s="29"/>
      <c r="G14" s="29"/>
      <c r="H14" s="29"/>
      <c r="I14" s="18">
        <v>116</v>
      </c>
      <c r="J14" s="29"/>
      <c r="K14" s="29"/>
      <c r="L14" s="29"/>
      <c r="M14" s="19">
        <v>1496</v>
      </c>
      <c r="N14" s="20">
        <v>774</v>
      </c>
    </row>
    <row r="15" spans="2:14" ht="23.5" x14ac:dyDescent="0.35">
      <c r="B15" s="41" t="s">
        <v>37</v>
      </c>
      <c r="C15" s="42"/>
      <c r="D15" s="57"/>
      <c r="E15" s="4"/>
      <c r="F15" s="4"/>
      <c r="G15" s="4"/>
      <c r="H15" s="4"/>
      <c r="I15" s="4"/>
      <c r="J15" s="4"/>
      <c r="K15" s="4"/>
      <c r="L15" s="4"/>
      <c r="M15" s="61"/>
      <c r="N15" s="62"/>
    </row>
    <row r="16" spans="2:14" x14ac:dyDescent="0.35">
      <c r="B16" s="46" t="s">
        <v>38</v>
      </c>
      <c r="C16" s="6" t="s">
        <v>39</v>
      </c>
      <c r="D16" s="7">
        <v>1183</v>
      </c>
      <c r="E16" s="6" t="s">
        <v>10</v>
      </c>
      <c r="F16" s="6" t="s">
        <v>22</v>
      </c>
      <c r="G16" s="11">
        <v>42795</v>
      </c>
      <c r="H16" s="11" t="s">
        <v>12</v>
      </c>
      <c r="I16" s="6" t="s">
        <v>10</v>
      </c>
      <c r="J16" s="8">
        <v>6.0000000000000001E-3</v>
      </c>
      <c r="K16" s="6" t="s">
        <v>25</v>
      </c>
      <c r="L16" s="6" t="s">
        <v>12</v>
      </c>
      <c r="M16" s="9">
        <v>964</v>
      </c>
      <c r="N16" s="10">
        <v>765</v>
      </c>
    </row>
    <row r="17" spans="2:14" x14ac:dyDescent="0.35">
      <c r="B17" s="46" t="s">
        <v>32</v>
      </c>
      <c r="C17" s="6"/>
      <c r="D17" s="7"/>
      <c r="E17" s="6"/>
      <c r="F17" s="6"/>
      <c r="G17" s="11"/>
      <c r="H17" s="11"/>
      <c r="I17" s="6"/>
      <c r="J17" s="8"/>
      <c r="K17" s="6"/>
      <c r="L17" s="6"/>
      <c r="M17" s="9">
        <v>50</v>
      </c>
      <c r="N17" s="10" t="s">
        <v>10</v>
      </c>
    </row>
    <row r="18" spans="2:14" ht="23.5" x14ac:dyDescent="0.35">
      <c r="B18" s="55" t="s">
        <v>40</v>
      </c>
      <c r="C18" s="52"/>
      <c r="D18" s="58"/>
      <c r="E18" s="29"/>
      <c r="F18" s="29"/>
      <c r="G18" s="29"/>
      <c r="H18" s="29"/>
      <c r="I18" s="18" t="s">
        <v>10</v>
      </c>
      <c r="J18" s="29"/>
      <c r="K18" s="29"/>
      <c r="L18" s="29"/>
      <c r="M18" s="19">
        <v>1014</v>
      </c>
      <c r="N18" s="20">
        <v>765</v>
      </c>
    </row>
    <row r="19" spans="2:14" ht="23.5" x14ac:dyDescent="0.35">
      <c r="B19" s="54" t="s">
        <v>93</v>
      </c>
      <c r="C19" s="53"/>
      <c r="D19" s="59"/>
      <c r="E19" s="21"/>
      <c r="F19" s="21"/>
      <c r="G19" s="21"/>
      <c r="H19" s="21"/>
      <c r="I19" s="12">
        <v>1</v>
      </c>
      <c r="J19" s="21"/>
      <c r="K19" s="21"/>
      <c r="L19" s="21"/>
      <c r="M19" s="14" t="s">
        <v>10</v>
      </c>
      <c r="N19" s="63" t="s">
        <v>10</v>
      </c>
    </row>
    <row r="20" spans="2:14" ht="23.5" x14ac:dyDescent="0.35">
      <c r="B20" s="49" t="s">
        <v>41</v>
      </c>
      <c r="C20" s="50"/>
      <c r="D20" s="60"/>
      <c r="E20" s="22"/>
      <c r="F20" s="22"/>
      <c r="G20" s="22"/>
      <c r="H20" s="22"/>
      <c r="I20" s="37">
        <v>153</v>
      </c>
      <c r="J20" s="22"/>
      <c r="K20" s="22"/>
      <c r="L20" s="22"/>
      <c r="M20" s="23">
        <v>18560</v>
      </c>
      <c r="N20" s="24">
        <v>11049</v>
      </c>
    </row>
    <row r="23" spans="2:14" x14ac:dyDescent="0.35">
      <c r="B23" s="391" t="s">
        <v>103</v>
      </c>
      <c r="C23" s="391"/>
      <c r="D23" s="391"/>
      <c r="E23" s="391"/>
      <c r="F23" s="391"/>
      <c r="G23" s="391"/>
      <c r="H23" s="391"/>
      <c r="I23" s="391"/>
      <c r="J23" s="391"/>
      <c r="K23" s="391"/>
      <c r="L23" s="391"/>
      <c r="M23" s="391"/>
      <c r="N23" s="391"/>
    </row>
    <row r="24" spans="2:14" x14ac:dyDescent="0.35">
      <c r="B24" s="391"/>
      <c r="C24" s="391"/>
      <c r="D24" s="391"/>
      <c r="E24" s="391"/>
      <c r="F24" s="391"/>
      <c r="G24" s="391"/>
      <c r="H24" s="391"/>
      <c r="I24" s="391"/>
      <c r="J24" s="391"/>
      <c r="K24" s="391"/>
      <c r="L24" s="391"/>
      <c r="M24" s="391"/>
      <c r="N24" s="391"/>
    </row>
    <row r="25" spans="2:14" x14ac:dyDescent="0.35">
      <c r="B25" s="391"/>
      <c r="C25" s="391"/>
      <c r="D25" s="391"/>
      <c r="E25" s="391"/>
      <c r="F25" s="391"/>
      <c r="G25" s="391"/>
      <c r="H25" s="391"/>
      <c r="I25" s="391"/>
      <c r="J25" s="391"/>
      <c r="K25" s="391"/>
      <c r="L25" s="391"/>
      <c r="M25" s="391"/>
      <c r="N25" s="391"/>
    </row>
    <row r="26" spans="2:14" x14ac:dyDescent="0.35">
      <c r="B26" s="391"/>
      <c r="C26" s="391"/>
      <c r="D26" s="391"/>
      <c r="E26" s="391"/>
      <c r="F26" s="391"/>
      <c r="G26" s="391"/>
      <c r="H26" s="391"/>
      <c r="I26" s="391"/>
      <c r="J26" s="391"/>
      <c r="K26" s="391"/>
      <c r="L26" s="391"/>
      <c r="M26" s="391"/>
      <c r="N26" s="391"/>
    </row>
  </sheetData>
  <mergeCells count="14">
    <mergeCell ref="B23:N26"/>
    <mergeCell ref="N2:N3"/>
    <mergeCell ref="H2:H3"/>
    <mergeCell ref="I2:I3"/>
    <mergeCell ref="J2:J3"/>
    <mergeCell ref="K2:K3"/>
    <mergeCell ref="L2:L3"/>
    <mergeCell ref="M2:M3"/>
    <mergeCell ref="B2:B3"/>
    <mergeCell ref="C2:C3"/>
    <mergeCell ref="D2:D3"/>
    <mergeCell ref="E2:E3"/>
    <mergeCell ref="F2:F3"/>
    <mergeCell ref="G2:G3"/>
  </mergeCell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E474-7FE2-422E-8F52-66A864DD75DA}">
  <sheetPr>
    <pageSetUpPr fitToPage="1"/>
  </sheetPr>
  <dimension ref="B1:T18"/>
  <sheetViews>
    <sheetView showGridLines="0" zoomScaleNormal="100" zoomScaleSheetLayoutView="100" workbookViewId="0"/>
  </sheetViews>
  <sheetFormatPr defaultColWidth="8.7265625" defaultRowHeight="13" x14ac:dyDescent="0.35"/>
  <cols>
    <col min="1" max="1" width="2.81640625" style="1" customWidth="1"/>
    <col min="2" max="2" width="35.54296875" style="25" customWidth="1"/>
    <col min="3" max="3" width="10.1796875" style="26" customWidth="1"/>
    <col min="4" max="7" width="10.1796875" style="25" customWidth="1"/>
    <col min="8" max="8" width="10.1796875" style="26" customWidth="1"/>
    <col min="9" max="14" width="10.1796875" style="25" customWidth="1"/>
    <col min="15" max="16384" width="8.7265625" style="1"/>
  </cols>
  <sheetData>
    <row r="1" spans="2:20" ht="14.5" x14ac:dyDescent="0.35">
      <c r="B1" s="28" t="s">
        <v>100</v>
      </c>
      <c r="C1" s="2"/>
      <c r="D1" s="1"/>
      <c r="E1" s="1"/>
      <c r="F1" s="1"/>
      <c r="G1" s="1"/>
      <c r="H1" s="2"/>
      <c r="I1" s="1"/>
      <c r="J1" s="1"/>
      <c r="K1" s="1"/>
      <c r="L1" s="1"/>
      <c r="M1" s="1"/>
      <c r="N1" s="1"/>
    </row>
    <row r="2" spans="2:20" ht="25.5" customHeight="1" x14ac:dyDescent="0.35">
      <c r="B2" s="208"/>
      <c r="C2" s="224"/>
      <c r="D2" s="395" t="s">
        <v>328</v>
      </c>
      <c r="E2" s="395"/>
      <c r="F2" s="395"/>
      <c r="G2" s="395" t="s">
        <v>329</v>
      </c>
      <c r="H2" s="395"/>
      <c r="I2" s="395"/>
      <c r="J2" s="395" t="s">
        <v>330</v>
      </c>
      <c r="K2" s="395"/>
      <c r="L2" s="395"/>
      <c r="M2" s="395"/>
      <c r="N2" s="208"/>
    </row>
    <row r="3" spans="2:20" ht="25.5" customHeight="1" x14ac:dyDescent="0.35">
      <c r="B3" s="225" t="s">
        <v>27</v>
      </c>
      <c r="C3" s="208" t="s">
        <v>202</v>
      </c>
      <c r="D3" s="208" t="s">
        <v>128</v>
      </c>
      <c r="E3" s="208" t="s">
        <v>129</v>
      </c>
      <c r="F3" s="208" t="s">
        <v>130</v>
      </c>
      <c r="G3" s="208" t="s">
        <v>128</v>
      </c>
      <c r="H3" s="208" t="s">
        <v>129</v>
      </c>
      <c r="I3" s="208" t="s">
        <v>130</v>
      </c>
      <c r="J3" s="208" t="s">
        <v>136</v>
      </c>
      <c r="K3" s="208" t="s">
        <v>334</v>
      </c>
      <c r="L3" s="208" t="s">
        <v>135</v>
      </c>
      <c r="M3" s="208" t="s">
        <v>132</v>
      </c>
      <c r="N3" s="208" t="s">
        <v>133</v>
      </c>
      <c r="O3" s="66"/>
    </row>
    <row r="4" spans="2:20" ht="13.5" customHeight="1" x14ac:dyDescent="0.35">
      <c r="B4" s="136" t="s">
        <v>147</v>
      </c>
      <c r="C4" s="114"/>
      <c r="D4" s="281"/>
      <c r="E4" s="198"/>
      <c r="F4" s="198"/>
      <c r="G4" s="198"/>
      <c r="H4" s="198"/>
      <c r="I4" s="198"/>
      <c r="J4" s="198"/>
      <c r="K4" s="198"/>
      <c r="L4" s="198"/>
      <c r="M4" s="198"/>
      <c r="N4" s="189"/>
    </row>
    <row r="5" spans="2:20" ht="13.5" customHeight="1" x14ac:dyDescent="0.25">
      <c r="B5" s="173" t="s">
        <v>28</v>
      </c>
      <c r="C5" s="131" t="s">
        <v>9</v>
      </c>
      <c r="D5" s="321">
        <v>1590</v>
      </c>
      <c r="E5" s="112">
        <v>926</v>
      </c>
      <c r="F5" s="112">
        <v>664</v>
      </c>
      <c r="G5" s="321">
        <v>2055</v>
      </c>
      <c r="H5" s="112">
        <v>1355</v>
      </c>
      <c r="I5" s="112">
        <v>700</v>
      </c>
      <c r="J5" s="323">
        <v>1.29</v>
      </c>
      <c r="K5" s="282">
        <v>0.85</v>
      </c>
      <c r="L5" s="282">
        <v>0.44000000000000006</v>
      </c>
      <c r="M5" s="283">
        <v>0.09</v>
      </c>
      <c r="N5" s="284">
        <v>0.74</v>
      </c>
      <c r="P5" s="67"/>
      <c r="Q5" s="91"/>
      <c r="R5" s="91"/>
      <c r="S5" s="91"/>
      <c r="T5" s="91"/>
    </row>
    <row r="6" spans="2:20" ht="13.5" customHeight="1" x14ac:dyDescent="0.25">
      <c r="B6" s="128" t="s">
        <v>187</v>
      </c>
      <c r="C6" s="131" t="s">
        <v>9</v>
      </c>
      <c r="D6" s="321">
        <v>1736</v>
      </c>
      <c r="E6" s="112">
        <v>746</v>
      </c>
      <c r="F6" s="112">
        <v>990</v>
      </c>
      <c r="G6" s="321">
        <v>2115</v>
      </c>
      <c r="H6" s="112">
        <v>1073</v>
      </c>
      <c r="I6" s="112">
        <v>1042</v>
      </c>
      <c r="J6" s="323">
        <v>1.22</v>
      </c>
      <c r="K6" s="282">
        <v>0.62</v>
      </c>
      <c r="L6" s="282">
        <v>0.6</v>
      </c>
      <c r="M6" s="283">
        <v>0.09</v>
      </c>
      <c r="N6" s="284">
        <v>0.4</v>
      </c>
      <c r="P6" s="67"/>
      <c r="Q6" s="91"/>
      <c r="R6" s="91"/>
      <c r="S6" s="91"/>
      <c r="T6" s="91"/>
    </row>
    <row r="7" spans="2:20" ht="13.5" customHeight="1" x14ac:dyDescent="0.25">
      <c r="B7" s="128" t="s">
        <v>122</v>
      </c>
      <c r="C7" s="131" t="s">
        <v>19</v>
      </c>
      <c r="D7" s="321">
        <v>309</v>
      </c>
      <c r="E7" s="112">
        <v>120</v>
      </c>
      <c r="F7" s="112">
        <v>189</v>
      </c>
      <c r="G7" s="321">
        <v>378</v>
      </c>
      <c r="H7" s="112">
        <v>180</v>
      </c>
      <c r="I7" s="112">
        <v>198</v>
      </c>
      <c r="J7" s="323">
        <v>1.22</v>
      </c>
      <c r="K7" s="282">
        <v>0.57999999999999996</v>
      </c>
      <c r="L7" s="282">
        <v>0.64</v>
      </c>
      <c r="M7" s="283">
        <v>0.09</v>
      </c>
      <c r="N7" s="284">
        <v>0.41</v>
      </c>
      <c r="P7" s="67"/>
      <c r="Q7" s="91"/>
      <c r="R7" s="91"/>
      <c r="S7" s="91"/>
      <c r="T7" s="91"/>
    </row>
    <row r="8" spans="2:20" ht="13.5" customHeight="1" x14ac:dyDescent="0.25">
      <c r="B8" s="128" t="s">
        <v>123</v>
      </c>
      <c r="C8" s="131" t="s">
        <v>29</v>
      </c>
      <c r="D8" s="321">
        <v>610</v>
      </c>
      <c r="E8" s="112">
        <v>242</v>
      </c>
      <c r="F8" s="112">
        <v>368</v>
      </c>
      <c r="G8" s="321">
        <v>746</v>
      </c>
      <c r="H8" s="112">
        <v>359</v>
      </c>
      <c r="I8" s="112">
        <v>387</v>
      </c>
      <c r="J8" s="323">
        <v>1.22</v>
      </c>
      <c r="K8" s="282">
        <v>0.59</v>
      </c>
      <c r="L8" s="282">
        <v>0.63</v>
      </c>
      <c r="M8" s="283">
        <v>0.09</v>
      </c>
      <c r="N8" s="284">
        <v>0.41</v>
      </c>
      <c r="P8" s="67"/>
      <c r="Q8" s="91"/>
      <c r="R8" s="91"/>
      <c r="S8" s="91"/>
      <c r="T8" s="91"/>
    </row>
    <row r="9" spans="2:20" ht="13.5" customHeight="1" x14ac:dyDescent="0.25">
      <c r="B9" s="173" t="s">
        <v>120</v>
      </c>
      <c r="C9" s="131" t="s">
        <v>9</v>
      </c>
      <c r="D9" s="321">
        <v>2996</v>
      </c>
      <c r="E9" s="112">
        <v>801</v>
      </c>
      <c r="F9" s="112">
        <v>2195</v>
      </c>
      <c r="G9" s="321">
        <v>3293</v>
      </c>
      <c r="H9" s="112">
        <v>1079</v>
      </c>
      <c r="I9" s="112">
        <v>2214</v>
      </c>
      <c r="J9" s="323">
        <v>1.1000000000000001</v>
      </c>
      <c r="K9" s="282">
        <v>0.36</v>
      </c>
      <c r="L9" s="282">
        <v>0.7400000000000001</v>
      </c>
      <c r="M9" s="283">
        <v>0.11</v>
      </c>
      <c r="N9" s="284">
        <v>0.06</v>
      </c>
      <c r="P9" s="67"/>
      <c r="Q9" s="91"/>
      <c r="R9" s="91"/>
      <c r="S9" s="91"/>
      <c r="T9" s="91"/>
    </row>
    <row r="10" spans="2:20" ht="13.5" customHeight="1" x14ac:dyDescent="0.25">
      <c r="B10" s="128" t="s">
        <v>121</v>
      </c>
      <c r="C10" s="131" t="s">
        <v>19</v>
      </c>
      <c r="D10" s="321">
        <v>500</v>
      </c>
      <c r="E10" s="112">
        <v>145</v>
      </c>
      <c r="F10" s="112">
        <v>355</v>
      </c>
      <c r="G10" s="321">
        <v>554</v>
      </c>
      <c r="H10" s="112">
        <v>196</v>
      </c>
      <c r="I10" s="112">
        <v>358</v>
      </c>
      <c r="J10" s="323">
        <v>1.1100000000000001</v>
      </c>
      <c r="K10" s="282">
        <v>0.39</v>
      </c>
      <c r="L10" s="282">
        <v>0.72000000000000008</v>
      </c>
      <c r="M10" s="283">
        <v>0.11</v>
      </c>
      <c r="N10" s="284">
        <v>0.1</v>
      </c>
      <c r="P10" s="67"/>
      <c r="Q10" s="91"/>
      <c r="R10" s="91"/>
      <c r="S10" s="91"/>
      <c r="T10" s="91"/>
    </row>
    <row r="11" spans="2:20" ht="13.5" customHeight="1" x14ac:dyDescent="0.25">
      <c r="B11" s="128" t="s">
        <v>124</v>
      </c>
      <c r="C11" s="131" t="s">
        <v>29</v>
      </c>
      <c r="D11" s="321">
        <v>516</v>
      </c>
      <c r="E11" s="112">
        <v>118</v>
      </c>
      <c r="F11" s="112">
        <v>398</v>
      </c>
      <c r="G11" s="321">
        <v>561</v>
      </c>
      <c r="H11" s="112">
        <v>161</v>
      </c>
      <c r="I11" s="112">
        <v>400</v>
      </c>
      <c r="J11" s="323">
        <v>1.0900000000000001</v>
      </c>
      <c r="K11" s="282">
        <v>0.31</v>
      </c>
      <c r="L11" s="282">
        <v>0.78</v>
      </c>
      <c r="M11" s="283">
        <v>0.11</v>
      </c>
      <c r="N11" s="284">
        <v>0.06</v>
      </c>
      <c r="P11" s="67"/>
      <c r="Q11" s="91"/>
      <c r="R11" s="91"/>
      <c r="S11" s="91"/>
      <c r="T11" s="91"/>
    </row>
    <row r="12" spans="2:20" s="68" customFormat="1" ht="13.5" customHeight="1" x14ac:dyDescent="0.35">
      <c r="B12" s="285"/>
      <c r="C12" s="286"/>
      <c r="D12" s="287"/>
      <c r="E12" s="288"/>
      <c r="F12" s="199"/>
      <c r="G12" s="199"/>
      <c r="H12" s="288"/>
      <c r="I12" s="199"/>
      <c r="J12" s="199"/>
      <c r="K12" s="199"/>
      <c r="L12" s="288"/>
      <c r="M12" s="288"/>
      <c r="N12" s="289"/>
      <c r="P12" s="67"/>
      <c r="Q12" s="91"/>
      <c r="R12" s="91"/>
      <c r="S12" s="91"/>
      <c r="T12" s="91"/>
    </row>
    <row r="13" spans="2:20" ht="13.5" customHeight="1" x14ac:dyDescent="0.35">
      <c r="B13" s="136" t="s">
        <v>355</v>
      </c>
      <c r="C13" s="131"/>
      <c r="D13" s="321"/>
      <c r="E13" s="112"/>
      <c r="F13" s="112"/>
      <c r="G13" s="321"/>
      <c r="H13" s="112"/>
      <c r="I13" s="112"/>
      <c r="J13" s="323"/>
      <c r="K13" s="282"/>
      <c r="L13" s="282"/>
      <c r="M13" s="283"/>
      <c r="N13" s="284"/>
      <c r="P13" s="67"/>
      <c r="Q13" s="91"/>
      <c r="R13" s="91"/>
      <c r="S13" s="91"/>
      <c r="T13" s="91"/>
    </row>
    <row r="14" spans="2:20" ht="13.5" customHeight="1" x14ac:dyDescent="0.25">
      <c r="B14" s="173" t="s">
        <v>35</v>
      </c>
      <c r="C14" s="131" t="s">
        <v>19</v>
      </c>
      <c r="D14" s="321">
        <v>651</v>
      </c>
      <c r="E14" s="112">
        <v>594</v>
      </c>
      <c r="F14" s="112">
        <v>57</v>
      </c>
      <c r="G14" s="321">
        <v>948</v>
      </c>
      <c r="H14" s="112">
        <v>875</v>
      </c>
      <c r="I14" s="112">
        <v>73</v>
      </c>
      <c r="J14" s="323">
        <v>1.46</v>
      </c>
      <c r="K14" s="282">
        <v>1.34</v>
      </c>
      <c r="L14" s="282">
        <v>0.12</v>
      </c>
      <c r="M14" s="283">
        <v>0.17</v>
      </c>
      <c r="N14" s="284">
        <v>1.27</v>
      </c>
      <c r="P14" s="67"/>
      <c r="Q14" s="91"/>
      <c r="R14" s="91"/>
      <c r="S14" s="91"/>
      <c r="T14" s="91"/>
    </row>
    <row r="15" spans="2:20" ht="13.5" customHeight="1" x14ac:dyDescent="0.25">
      <c r="B15" s="128" t="s">
        <v>28</v>
      </c>
      <c r="C15" s="131" t="s">
        <v>19</v>
      </c>
      <c r="D15" s="321">
        <v>1034</v>
      </c>
      <c r="E15" s="112">
        <v>177</v>
      </c>
      <c r="F15" s="112">
        <v>857</v>
      </c>
      <c r="G15" s="321">
        <v>1283</v>
      </c>
      <c r="H15" s="112">
        <v>380</v>
      </c>
      <c r="I15" s="112">
        <v>903</v>
      </c>
      <c r="J15" s="323">
        <v>1.24</v>
      </c>
      <c r="K15" s="282">
        <v>0.37</v>
      </c>
      <c r="L15" s="282">
        <v>0.87</v>
      </c>
      <c r="M15" s="283">
        <v>0.15</v>
      </c>
      <c r="N15" s="284">
        <v>0.18</v>
      </c>
      <c r="P15" s="67"/>
      <c r="Q15" s="91"/>
      <c r="R15" s="91"/>
      <c r="S15" s="91"/>
      <c r="T15" s="91"/>
    </row>
    <row r="16" spans="2:20" s="68" customFormat="1" ht="13.5" customHeight="1" x14ac:dyDescent="0.35">
      <c r="B16" s="290"/>
      <c r="C16" s="291"/>
      <c r="D16" s="292"/>
      <c r="E16" s="293"/>
      <c r="F16" s="237"/>
      <c r="G16" s="237"/>
      <c r="H16" s="293"/>
      <c r="I16" s="237"/>
      <c r="J16" s="237"/>
      <c r="K16" s="237"/>
      <c r="L16" s="293"/>
      <c r="M16" s="293"/>
      <c r="N16" s="294"/>
      <c r="P16" s="67"/>
      <c r="Q16" s="67"/>
      <c r="R16" s="67"/>
      <c r="S16" s="67"/>
    </row>
    <row r="18" spans="2:2" x14ac:dyDescent="0.35">
      <c r="B18" s="349" t="s">
        <v>360</v>
      </c>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0BA9-DACF-4B50-A169-774F2976329A}">
  <sheetPr>
    <pageSetUpPr fitToPage="1"/>
  </sheetPr>
  <dimension ref="B1:N50"/>
  <sheetViews>
    <sheetView showGridLines="0" topLeftCell="A25" zoomScale="85" zoomScaleNormal="85" zoomScaleSheetLayoutView="100" workbookViewId="0">
      <selection activeCell="B44" sqref="B44"/>
    </sheetView>
  </sheetViews>
  <sheetFormatPr defaultColWidth="8.7265625" defaultRowHeight="13" x14ac:dyDescent="0.3"/>
  <cols>
    <col min="1" max="1" width="2" style="40" customWidth="1"/>
    <col min="2" max="2" width="23.453125" style="40" customWidth="1"/>
    <col min="3" max="11" width="11.54296875" style="40" customWidth="1"/>
    <col min="12" max="12" width="19" style="40" customWidth="1"/>
    <col min="13" max="14" width="11.54296875" style="40" customWidth="1"/>
    <col min="15" max="16384" width="8.7265625" style="40"/>
  </cols>
  <sheetData>
    <row r="1" spans="2:14" ht="2.5" customHeight="1" x14ac:dyDescent="0.3"/>
    <row r="2" spans="2:14" s="25" customFormat="1" ht="20.149999999999999" customHeight="1" x14ac:dyDescent="0.35">
      <c r="B2" s="28" t="s">
        <v>101</v>
      </c>
      <c r="C2" s="26"/>
      <c r="K2" s="26"/>
    </row>
    <row r="3" spans="2:14" ht="7" customHeight="1" x14ac:dyDescent="0.3"/>
    <row r="4" spans="2:14" s="1" customFormat="1" ht="23.15" customHeight="1" x14ac:dyDescent="0.35">
      <c r="B4" s="400" t="s">
        <v>27</v>
      </c>
      <c r="C4" s="398" t="s">
        <v>0</v>
      </c>
      <c r="D4" s="398" t="s">
        <v>96</v>
      </c>
      <c r="E4" s="398" t="s">
        <v>97</v>
      </c>
      <c r="F4" s="398" t="s">
        <v>3</v>
      </c>
      <c r="G4" s="398" t="s">
        <v>4</v>
      </c>
      <c r="H4" s="398" t="s">
        <v>5</v>
      </c>
      <c r="I4" s="398" t="s">
        <v>98</v>
      </c>
      <c r="J4" s="398" t="s">
        <v>99</v>
      </c>
      <c r="K4" s="398" t="s">
        <v>1</v>
      </c>
      <c r="L4" s="398" t="s">
        <v>2</v>
      </c>
      <c r="M4" s="398" t="s">
        <v>6</v>
      </c>
      <c r="N4" s="396" t="s">
        <v>7</v>
      </c>
    </row>
    <row r="5" spans="2:14" s="1" customFormat="1" ht="22.5" customHeight="1" x14ac:dyDescent="0.35">
      <c r="B5" s="401"/>
      <c r="C5" s="399"/>
      <c r="D5" s="399"/>
      <c r="E5" s="399"/>
      <c r="F5" s="399"/>
      <c r="G5" s="399"/>
      <c r="H5" s="399"/>
      <c r="I5" s="399"/>
      <c r="J5" s="399"/>
      <c r="K5" s="399"/>
      <c r="L5" s="399"/>
      <c r="M5" s="399"/>
      <c r="N5" s="397"/>
    </row>
    <row r="6" spans="2:14" ht="23.5" x14ac:dyDescent="0.3">
      <c r="B6" s="41" t="s">
        <v>42</v>
      </c>
      <c r="C6" s="42"/>
      <c r="D6" s="42"/>
      <c r="E6" s="3"/>
      <c r="F6" s="4"/>
      <c r="G6" s="4"/>
      <c r="H6" s="4"/>
      <c r="I6" s="4"/>
      <c r="J6" s="4"/>
      <c r="K6" s="4"/>
      <c r="L6" s="4"/>
      <c r="M6" s="4"/>
      <c r="N6" s="5"/>
    </row>
    <row r="7" spans="2:14" x14ac:dyDescent="0.3">
      <c r="B7" s="46" t="s">
        <v>43</v>
      </c>
      <c r="C7" s="6" t="s">
        <v>29</v>
      </c>
      <c r="D7" s="6">
        <v>111</v>
      </c>
      <c r="E7" s="6">
        <v>10</v>
      </c>
      <c r="F7" s="6" t="s">
        <v>11</v>
      </c>
      <c r="G7" s="11">
        <v>41306</v>
      </c>
      <c r="H7" s="6" t="s">
        <v>12</v>
      </c>
      <c r="I7" s="6">
        <v>9</v>
      </c>
      <c r="J7" s="8">
        <v>0.01</v>
      </c>
      <c r="K7" s="6" t="s">
        <v>31</v>
      </c>
      <c r="L7" s="6" t="s">
        <v>12</v>
      </c>
      <c r="M7" s="9">
        <v>163</v>
      </c>
      <c r="N7" s="10">
        <v>147</v>
      </c>
    </row>
    <row r="8" spans="2:14" x14ac:dyDescent="0.3">
      <c r="B8" s="46" t="s">
        <v>35</v>
      </c>
      <c r="C8" s="6" t="s">
        <v>29</v>
      </c>
      <c r="D8" s="6">
        <v>400</v>
      </c>
      <c r="E8" s="6" t="s">
        <v>10</v>
      </c>
      <c r="F8" s="6" t="s">
        <v>11</v>
      </c>
      <c r="G8" s="11">
        <v>41671</v>
      </c>
      <c r="H8" s="11">
        <v>42095</v>
      </c>
      <c r="I8" s="6" t="s">
        <v>10</v>
      </c>
      <c r="J8" s="8">
        <v>4.3E-3</v>
      </c>
      <c r="K8" s="6" t="s">
        <v>25</v>
      </c>
      <c r="L8" s="6" t="s">
        <v>12</v>
      </c>
      <c r="M8" s="9">
        <v>102</v>
      </c>
      <c r="N8" s="10">
        <v>96</v>
      </c>
    </row>
    <row r="9" spans="2:14" x14ac:dyDescent="0.3">
      <c r="B9" s="46" t="s">
        <v>28</v>
      </c>
      <c r="C9" s="6" t="s">
        <v>29</v>
      </c>
      <c r="D9" s="6">
        <v>360</v>
      </c>
      <c r="E9" s="6" t="s">
        <v>10</v>
      </c>
      <c r="F9" s="6" t="s">
        <v>11</v>
      </c>
      <c r="G9" s="11">
        <v>42036</v>
      </c>
      <c r="H9" s="11">
        <v>42401</v>
      </c>
      <c r="I9" s="6" t="s">
        <v>10</v>
      </c>
      <c r="J9" s="8">
        <v>4.0000000000000001E-3</v>
      </c>
      <c r="K9" s="6" t="s">
        <v>25</v>
      </c>
      <c r="L9" s="6" t="s">
        <v>12</v>
      </c>
      <c r="M9" s="9">
        <v>193</v>
      </c>
      <c r="N9" s="10">
        <v>193</v>
      </c>
    </row>
    <row r="10" spans="2:14" x14ac:dyDescent="0.3">
      <c r="B10" s="46" t="s">
        <v>20</v>
      </c>
      <c r="C10" s="6" t="s">
        <v>29</v>
      </c>
      <c r="D10" s="6">
        <v>433</v>
      </c>
      <c r="E10" s="6" t="s">
        <v>10</v>
      </c>
      <c r="F10" s="6" t="s">
        <v>11</v>
      </c>
      <c r="G10" s="11">
        <v>42948</v>
      </c>
      <c r="H10" s="11">
        <v>43678</v>
      </c>
      <c r="I10" s="6" t="s">
        <v>10</v>
      </c>
      <c r="J10" s="8">
        <v>3.8E-3</v>
      </c>
      <c r="K10" s="6" t="s">
        <v>25</v>
      </c>
      <c r="L10" s="6" t="s">
        <v>12</v>
      </c>
      <c r="M10" s="9">
        <v>274</v>
      </c>
      <c r="N10" s="10">
        <v>274</v>
      </c>
    </row>
    <row r="11" spans="2:14" ht="21" x14ac:dyDescent="0.3">
      <c r="B11" s="46" t="s">
        <v>21</v>
      </c>
      <c r="C11" s="6" t="s">
        <v>29</v>
      </c>
      <c r="D11" s="6">
        <v>656</v>
      </c>
      <c r="E11" s="6" t="s">
        <v>10</v>
      </c>
      <c r="F11" s="6" t="s">
        <v>17</v>
      </c>
      <c r="G11" s="11">
        <v>43586</v>
      </c>
      <c r="H11" s="11">
        <v>44958</v>
      </c>
      <c r="I11" s="6" t="s">
        <v>10</v>
      </c>
      <c r="J11" s="8">
        <v>4.0000000000000001E-3</v>
      </c>
      <c r="K11" s="6" t="s">
        <v>25</v>
      </c>
      <c r="L11" s="6" t="s">
        <v>12</v>
      </c>
      <c r="M11" s="9">
        <v>931</v>
      </c>
      <c r="N11" s="10">
        <v>931</v>
      </c>
    </row>
    <row r="12" spans="2:14" x14ac:dyDescent="0.3">
      <c r="B12" s="46" t="s">
        <v>32</v>
      </c>
      <c r="C12" s="6"/>
      <c r="D12" s="6"/>
      <c r="E12" s="6"/>
      <c r="F12" s="6"/>
      <c r="G12" s="11"/>
      <c r="H12" s="11"/>
      <c r="I12" s="6"/>
      <c r="J12" s="8"/>
      <c r="K12" s="6"/>
      <c r="L12" s="6"/>
      <c r="M12" s="9">
        <v>168</v>
      </c>
      <c r="N12" s="10">
        <v>168</v>
      </c>
    </row>
    <row r="13" spans="2:14" ht="23.5" x14ac:dyDescent="0.3">
      <c r="B13" s="55" t="s">
        <v>44</v>
      </c>
      <c r="C13" s="52"/>
      <c r="D13" s="52"/>
      <c r="E13" s="52"/>
      <c r="F13" s="29"/>
      <c r="G13" s="29"/>
      <c r="H13" s="29"/>
      <c r="I13" s="18">
        <v>9</v>
      </c>
      <c r="J13" s="29"/>
      <c r="K13" s="29"/>
      <c r="L13" s="29"/>
      <c r="M13" s="19">
        <v>1831</v>
      </c>
      <c r="N13" s="20">
        <v>1809</v>
      </c>
    </row>
    <row r="14" spans="2:14" ht="23.5" x14ac:dyDescent="0.3">
      <c r="B14" s="41" t="s">
        <v>45</v>
      </c>
      <c r="C14" s="42"/>
      <c r="D14" s="42"/>
      <c r="E14" s="3"/>
      <c r="F14" s="4"/>
      <c r="G14" s="4"/>
      <c r="H14" s="4"/>
      <c r="I14" s="4"/>
      <c r="J14" s="4"/>
      <c r="K14" s="4"/>
      <c r="L14" s="4"/>
      <c r="M14" s="61"/>
      <c r="N14" s="62"/>
    </row>
    <row r="15" spans="2:14" ht="21" x14ac:dyDescent="0.3">
      <c r="B15" s="46" t="s">
        <v>20</v>
      </c>
      <c r="C15" s="6" t="s">
        <v>29</v>
      </c>
      <c r="D15" s="6">
        <v>650</v>
      </c>
      <c r="E15" s="6">
        <v>50</v>
      </c>
      <c r="F15" s="6" t="s">
        <v>11</v>
      </c>
      <c r="G15" s="11">
        <v>41244</v>
      </c>
      <c r="H15" s="11">
        <v>41974</v>
      </c>
      <c r="I15" s="6">
        <v>11</v>
      </c>
      <c r="J15" s="8">
        <v>1.4999999999999999E-2</v>
      </c>
      <c r="K15" s="6" t="s">
        <v>25</v>
      </c>
      <c r="L15" s="6" t="s">
        <v>112</v>
      </c>
      <c r="M15" s="9">
        <v>182</v>
      </c>
      <c r="N15" s="10">
        <v>182</v>
      </c>
    </row>
    <row r="16" spans="2:14" ht="21" x14ac:dyDescent="0.3">
      <c r="B16" s="46" t="s">
        <v>21</v>
      </c>
      <c r="C16" s="6" t="s">
        <v>29</v>
      </c>
      <c r="D16" s="6">
        <v>945</v>
      </c>
      <c r="E16" s="6">
        <v>50</v>
      </c>
      <c r="F16" s="6" t="s">
        <v>11</v>
      </c>
      <c r="G16" s="11">
        <v>42036</v>
      </c>
      <c r="H16" s="11">
        <v>43132</v>
      </c>
      <c r="I16" s="6">
        <v>21</v>
      </c>
      <c r="J16" s="8">
        <v>1.35E-2</v>
      </c>
      <c r="K16" s="6" t="s">
        <v>25</v>
      </c>
      <c r="L16" s="6" t="s">
        <v>113</v>
      </c>
      <c r="M16" s="9">
        <v>550</v>
      </c>
      <c r="N16" s="10">
        <v>550</v>
      </c>
    </row>
    <row r="17" spans="2:14" ht="21" x14ac:dyDescent="0.3">
      <c r="B17" s="46" t="s">
        <v>46</v>
      </c>
      <c r="C17" s="6" t="s">
        <v>29</v>
      </c>
      <c r="D17" s="6">
        <v>903</v>
      </c>
      <c r="E17" s="6">
        <v>25</v>
      </c>
      <c r="F17" s="6" t="s">
        <v>22</v>
      </c>
      <c r="G17" s="11">
        <v>43191</v>
      </c>
      <c r="H17" s="11">
        <v>44805</v>
      </c>
      <c r="I17" s="6">
        <v>16</v>
      </c>
      <c r="J17" s="8">
        <v>1.0999999999999999E-2</v>
      </c>
      <c r="K17" s="6" t="s">
        <v>25</v>
      </c>
      <c r="L17" s="6" t="s">
        <v>114</v>
      </c>
      <c r="M17" s="9">
        <v>1250</v>
      </c>
      <c r="N17" s="10">
        <v>878</v>
      </c>
    </row>
    <row r="18" spans="2:14" ht="21" x14ac:dyDescent="0.3">
      <c r="B18" s="46" t="s">
        <v>109</v>
      </c>
      <c r="C18" s="6" t="s">
        <v>29</v>
      </c>
      <c r="D18" s="6">
        <v>238</v>
      </c>
      <c r="E18" s="6">
        <v>25</v>
      </c>
      <c r="F18" s="6" t="s">
        <v>17</v>
      </c>
      <c r="G18" s="11">
        <v>44256</v>
      </c>
      <c r="H18" s="11" t="s">
        <v>47</v>
      </c>
      <c r="I18" s="6">
        <v>7</v>
      </c>
      <c r="J18" s="8">
        <v>1.0999999999999999E-2</v>
      </c>
      <c r="K18" s="6" t="s">
        <v>25</v>
      </c>
      <c r="L18" s="6" t="s">
        <v>114</v>
      </c>
      <c r="M18" s="9">
        <v>354</v>
      </c>
      <c r="N18" s="10">
        <v>77</v>
      </c>
    </row>
    <row r="19" spans="2:14" ht="23.5" x14ac:dyDescent="0.3">
      <c r="B19" s="55" t="s">
        <v>48</v>
      </c>
      <c r="C19" s="52"/>
      <c r="D19" s="52"/>
      <c r="E19" s="52"/>
      <c r="F19" s="29"/>
      <c r="G19" s="29"/>
      <c r="H19" s="29"/>
      <c r="I19" s="18">
        <v>55</v>
      </c>
      <c r="J19" s="29"/>
      <c r="K19" s="29"/>
      <c r="L19" s="29"/>
      <c r="M19" s="19">
        <v>2336</v>
      </c>
      <c r="N19" s="20">
        <v>1687</v>
      </c>
    </row>
    <row r="20" spans="2:14" ht="2.5" customHeight="1" x14ac:dyDescent="0.3">
      <c r="M20" s="64"/>
      <c r="N20" s="64"/>
    </row>
    <row r="21" spans="2:14" x14ac:dyDescent="0.3">
      <c r="M21" s="64"/>
      <c r="N21" s="64"/>
    </row>
    <row r="24" spans="2:14" ht="74.25" customHeight="1" x14ac:dyDescent="0.3"/>
    <row r="25" spans="2:14" ht="74.25" customHeight="1" x14ac:dyDescent="0.3"/>
    <row r="26" spans="2:14" ht="74.25" customHeight="1" x14ac:dyDescent="0.3"/>
    <row r="27" spans="2:14" s="25" customFormat="1" ht="20.149999999999999" customHeight="1" x14ac:dyDescent="0.35">
      <c r="B27" s="28" t="s">
        <v>101</v>
      </c>
      <c r="C27" s="26"/>
      <c r="K27" s="26"/>
    </row>
    <row r="28" spans="2:14" ht="7" customHeight="1" x14ac:dyDescent="0.3"/>
    <row r="29" spans="2:14" s="1" customFormat="1" ht="23.15" customHeight="1" x14ac:dyDescent="0.35">
      <c r="B29" s="400" t="s">
        <v>27</v>
      </c>
      <c r="C29" s="398" t="s">
        <v>0</v>
      </c>
      <c r="D29" s="398" t="s">
        <v>96</v>
      </c>
      <c r="E29" s="398" t="s">
        <v>97</v>
      </c>
      <c r="F29" s="398" t="s">
        <v>3</v>
      </c>
      <c r="G29" s="398" t="s">
        <v>4</v>
      </c>
      <c r="H29" s="398" t="s">
        <v>5</v>
      </c>
      <c r="I29" s="398" t="s">
        <v>98</v>
      </c>
      <c r="J29" s="398" t="s">
        <v>99</v>
      </c>
      <c r="K29" s="398" t="s">
        <v>1</v>
      </c>
      <c r="L29" s="398" t="s">
        <v>2</v>
      </c>
      <c r="M29" s="398" t="s">
        <v>6</v>
      </c>
      <c r="N29" s="396" t="s">
        <v>7</v>
      </c>
    </row>
    <row r="30" spans="2:14" s="1" customFormat="1" ht="22.5" customHeight="1" x14ac:dyDescent="0.35">
      <c r="B30" s="401"/>
      <c r="C30" s="399"/>
      <c r="D30" s="399"/>
      <c r="E30" s="399"/>
      <c r="F30" s="399"/>
      <c r="G30" s="399"/>
      <c r="H30" s="399"/>
      <c r="I30" s="399"/>
      <c r="J30" s="399"/>
      <c r="K30" s="399"/>
      <c r="L30" s="399"/>
      <c r="M30" s="399"/>
      <c r="N30" s="397"/>
    </row>
    <row r="31" spans="2:14" ht="23.5" x14ac:dyDescent="0.3">
      <c r="B31" s="41" t="s">
        <v>49</v>
      </c>
      <c r="C31" s="42"/>
      <c r="D31" s="42"/>
      <c r="E31" s="4"/>
      <c r="F31" s="4"/>
      <c r="G31" s="4"/>
      <c r="H31" s="4"/>
      <c r="I31" s="4"/>
      <c r="J31" s="4"/>
      <c r="K31" s="4"/>
      <c r="L31" s="4"/>
      <c r="M31" s="4"/>
      <c r="N31" s="5"/>
    </row>
    <row r="32" spans="2:14" ht="21" x14ac:dyDescent="0.3">
      <c r="B32" s="46" t="s">
        <v>50</v>
      </c>
      <c r="C32" s="6" t="s">
        <v>29</v>
      </c>
      <c r="D32" s="6">
        <v>616</v>
      </c>
      <c r="E32" s="6">
        <v>19</v>
      </c>
      <c r="F32" s="6" t="s">
        <v>22</v>
      </c>
      <c r="G32" s="11">
        <v>42064</v>
      </c>
      <c r="H32" s="11">
        <v>44531</v>
      </c>
      <c r="I32" s="6">
        <v>18</v>
      </c>
      <c r="J32" s="8">
        <v>0.01</v>
      </c>
      <c r="K32" s="6" t="s">
        <v>25</v>
      </c>
      <c r="L32" s="6" t="s">
        <v>112</v>
      </c>
      <c r="M32" s="32">
        <v>855</v>
      </c>
      <c r="N32" s="33">
        <v>784</v>
      </c>
    </row>
    <row r="33" spans="2:14" ht="23.5" x14ac:dyDescent="0.3">
      <c r="B33" s="55" t="s">
        <v>51</v>
      </c>
      <c r="C33" s="52"/>
      <c r="D33" s="52"/>
      <c r="E33" s="52"/>
      <c r="F33" s="29"/>
      <c r="G33" s="29"/>
      <c r="H33" s="29"/>
      <c r="I33" s="18">
        <v>18</v>
      </c>
      <c r="J33" s="29"/>
      <c r="K33" s="29"/>
      <c r="L33" s="29"/>
      <c r="M33" s="35">
        <v>855</v>
      </c>
      <c r="N33" s="34">
        <v>784</v>
      </c>
    </row>
    <row r="34" spans="2:14" ht="23.5" x14ac:dyDescent="0.3">
      <c r="B34" s="41" t="s">
        <v>52</v>
      </c>
      <c r="C34" s="42"/>
      <c r="D34" s="42"/>
      <c r="E34" s="4"/>
      <c r="F34" s="4"/>
      <c r="G34" s="4"/>
      <c r="H34" s="4"/>
      <c r="I34" s="4"/>
      <c r="J34" s="4"/>
      <c r="K34" s="4"/>
      <c r="L34" s="4"/>
      <c r="M34" s="4"/>
      <c r="N34" s="5"/>
    </row>
    <row r="35" spans="2:14" ht="21" x14ac:dyDescent="0.3">
      <c r="B35" s="46" t="s">
        <v>35</v>
      </c>
      <c r="C35" s="6" t="s">
        <v>9</v>
      </c>
      <c r="D35" s="6" t="s">
        <v>53</v>
      </c>
      <c r="E35" s="6">
        <v>100</v>
      </c>
      <c r="F35" s="6" t="s">
        <v>22</v>
      </c>
      <c r="G35" s="11">
        <v>43709</v>
      </c>
      <c r="H35" s="11">
        <v>45901</v>
      </c>
      <c r="I35" s="6">
        <v>56</v>
      </c>
      <c r="J35" s="8">
        <v>1.2500000000000001E-2</v>
      </c>
      <c r="K35" s="6" t="s">
        <v>18</v>
      </c>
      <c r="L35" s="6" t="s">
        <v>94</v>
      </c>
      <c r="M35" s="9">
        <v>1166</v>
      </c>
      <c r="N35" s="10">
        <v>1166</v>
      </c>
    </row>
    <row r="36" spans="2:14" x14ac:dyDescent="0.3">
      <c r="B36" s="46" t="s">
        <v>32</v>
      </c>
      <c r="C36" s="6"/>
      <c r="D36" s="6"/>
      <c r="E36" s="6"/>
      <c r="F36" s="6"/>
      <c r="G36" s="11"/>
      <c r="H36" s="11"/>
      <c r="I36" s="6"/>
      <c r="J36" s="8"/>
      <c r="K36" s="6"/>
      <c r="L36" s="6"/>
      <c r="M36" s="32">
        <v>100</v>
      </c>
      <c r="N36" s="33">
        <v>100</v>
      </c>
    </row>
    <row r="37" spans="2:14" ht="23.5" x14ac:dyDescent="0.3">
      <c r="B37" s="51" t="s">
        <v>54</v>
      </c>
      <c r="C37" s="52"/>
      <c r="D37" s="52"/>
      <c r="E37" s="29"/>
      <c r="F37" s="29"/>
      <c r="G37" s="29"/>
      <c r="H37" s="29"/>
      <c r="I37" s="18">
        <v>56</v>
      </c>
      <c r="J37" s="29"/>
      <c r="K37" s="29"/>
      <c r="L37" s="29"/>
      <c r="M37" s="30">
        <v>1266</v>
      </c>
      <c r="N37" s="31">
        <v>1266</v>
      </c>
    </row>
    <row r="38" spans="2:14" ht="23.5" x14ac:dyDescent="0.3">
      <c r="B38" s="44" t="s">
        <v>55</v>
      </c>
      <c r="C38" s="56"/>
      <c r="D38" s="56"/>
      <c r="E38" s="29"/>
      <c r="F38" s="29"/>
      <c r="G38" s="29"/>
      <c r="H38" s="29"/>
      <c r="I38" s="18">
        <v>138</v>
      </c>
      <c r="J38" s="29"/>
      <c r="K38" s="29"/>
      <c r="L38" s="29"/>
      <c r="M38" s="30">
        <v>6288</v>
      </c>
      <c r="N38" s="31">
        <v>5545</v>
      </c>
    </row>
    <row r="39" spans="2:14" ht="23.5" x14ac:dyDescent="0.3">
      <c r="B39" s="43" t="s">
        <v>56</v>
      </c>
      <c r="C39" s="42"/>
      <c r="D39" s="42"/>
      <c r="E39" s="4"/>
      <c r="F39" s="4"/>
      <c r="G39" s="4"/>
      <c r="H39" s="4"/>
      <c r="I39" s="4"/>
      <c r="J39" s="4"/>
      <c r="K39" s="4"/>
      <c r="L39" s="4"/>
      <c r="M39" s="4"/>
      <c r="N39" s="5"/>
    </row>
    <row r="40" spans="2:14" ht="21" x14ac:dyDescent="0.3">
      <c r="B40" s="46" t="s">
        <v>35</v>
      </c>
      <c r="C40" s="6" t="s">
        <v>9</v>
      </c>
      <c r="D40" s="6">
        <v>624</v>
      </c>
      <c r="E40" s="6">
        <v>200</v>
      </c>
      <c r="F40" s="6" t="s">
        <v>17</v>
      </c>
      <c r="G40" s="11">
        <v>43891</v>
      </c>
      <c r="H40" s="11">
        <v>46419</v>
      </c>
      <c r="I40" s="6">
        <v>73</v>
      </c>
      <c r="J40" s="8">
        <v>1.2500000000000001E-2</v>
      </c>
      <c r="K40" s="6" t="s">
        <v>18</v>
      </c>
      <c r="L40" s="6" t="s">
        <v>110</v>
      </c>
      <c r="M40" s="32">
        <v>723</v>
      </c>
      <c r="N40" s="33">
        <v>723</v>
      </c>
    </row>
    <row r="41" spans="2:14" ht="23.5" x14ac:dyDescent="0.3">
      <c r="B41" s="51" t="s">
        <v>57</v>
      </c>
      <c r="C41" s="52"/>
      <c r="D41" s="52"/>
      <c r="E41" s="29"/>
      <c r="F41" s="29"/>
      <c r="G41" s="29"/>
      <c r="H41" s="29"/>
      <c r="I41" s="18">
        <v>73</v>
      </c>
      <c r="J41" s="29"/>
      <c r="K41" s="29"/>
      <c r="L41" s="29"/>
      <c r="M41" s="35">
        <v>723</v>
      </c>
      <c r="N41" s="34">
        <v>723</v>
      </c>
    </row>
    <row r="42" spans="2:14" ht="23.5" x14ac:dyDescent="0.3">
      <c r="B42" s="44" t="s">
        <v>58</v>
      </c>
      <c r="C42" s="56"/>
      <c r="D42" s="56"/>
      <c r="E42" s="29"/>
      <c r="F42" s="29"/>
      <c r="G42" s="29"/>
      <c r="H42" s="29"/>
      <c r="I42" s="18">
        <v>73</v>
      </c>
      <c r="J42" s="29"/>
      <c r="K42" s="29"/>
      <c r="L42" s="29"/>
      <c r="M42" s="35">
        <v>723</v>
      </c>
      <c r="N42" s="34">
        <v>723</v>
      </c>
    </row>
    <row r="43" spans="2:14" ht="23.5" x14ac:dyDescent="0.3">
      <c r="B43" s="54" t="s">
        <v>93</v>
      </c>
      <c r="C43" s="53"/>
      <c r="D43" s="53"/>
      <c r="E43" s="53"/>
      <c r="F43" s="53"/>
      <c r="G43" s="21"/>
      <c r="H43" s="21"/>
      <c r="I43" s="12">
        <v>102</v>
      </c>
      <c r="J43" s="21"/>
      <c r="K43" s="21"/>
      <c r="L43" s="21"/>
      <c r="M43" s="12" t="s">
        <v>10</v>
      </c>
      <c r="N43" s="36" t="s">
        <v>10</v>
      </c>
    </row>
    <row r="44" spans="2:14" ht="23.5" x14ac:dyDescent="0.3">
      <c r="B44" s="49" t="s">
        <v>59</v>
      </c>
      <c r="C44" s="50"/>
      <c r="D44" s="50"/>
      <c r="E44" s="22"/>
      <c r="F44" s="22"/>
      <c r="G44" s="22"/>
      <c r="H44" s="22"/>
      <c r="I44" s="37">
        <v>313</v>
      </c>
      <c r="J44" s="22"/>
      <c r="K44" s="22"/>
      <c r="L44" s="22"/>
      <c r="M44" s="38">
        <v>7012</v>
      </c>
      <c r="N44" s="39">
        <v>6269</v>
      </c>
    </row>
    <row r="47" spans="2:14" x14ac:dyDescent="0.3">
      <c r="B47" s="391" t="s">
        <v>104</v>
      </c>
      <c r="C47" s="391"/>
      <c r="D47" s="391"/>
      <c r="E47" s="391"/>
      <c r="F47" s="391"/>
      <c r="G47" s="391"/>
      <c r="H47" s="391"/>
      <c r="I47" s="391"/>
      <c r="J47" s="391"/>
      <c r="K47" s="391"/>
      <c r="L47" s="391"/>
      <c r="M47" s="391"/>
      <c r="N47" s="391"/>
    </row>
    <row r="48" spans="2:14" x14ac:dyDescent="0.3">
      <c r="B48" s="391"/>
      <c r="C48" s="391"/>
      <c r="D48" s="391"/>
      <c r="E48" s="391"/>
      <c r="F48" s="391"/>
      <c r="G48" s="391"/>
      <c r="H48" s="391"/>
      <c r="I48" s="391"/>
      <c r="J48" s="391"/>
      <c r="K48" s="391"/>
      <c r="L48" s="391"/>
      <c r="M48" s="391"/>
      <c r="N48" s="391"/>
    </row>
    <row r="49" spans="2:14" x14ac:dyDescent="0.3">
      <c r="B49" s="391"/>
      <c r="C49" s="391"/>
      <c r="D49" s="391"/>
      <c r="E49" s="391"/>
      <c r="F49" s="391"/>
      <c r="G49" s="391"/>
      <c r="H49" s="391"/>
      <c r="I49" s="391"/>
      <c r="J49" s="391"/>
      <c r="K49" s="391"/>
      <c r="L49" s="391"/>
      <c r="M49" s="391"/>
      <c r="N49" s="391"/>
    </row>
    <row r="50" spans="2:14" x14ac:dyDescent="0.3">
      <c r="B50" s="391"/>
      <c r="C50" s="391"/>
      <c r="D50" s="391"/>
      <c r="E50" s="391"/>
      <c r="F50" s="391"/>
      <c r="G50" s="391"/>
      <c r="H50" s="391"/>
      <c r="I50" s="391"/>
      <c r="J50" s="391"/>
      <c r="K50" s="391"/>
      <c r="L50" s="391"/>
      <c r="M50" s="391"/>
      <c r="N50" s="391"/>
    </row>
  </sheetData>
  <mergeCells count="27">
    <mergeCell ref="B47:N50"/>
    <mergeCell ref="N4:N5"/>
    <mergeCell ref="H4:H5"/>
    <mergeCell ref="I4:I5"/>
    <mergeCell ref="J4:J5"/>
    <mergeCell ref="K4:K5"/>
    <mergeCell ref="L4:L5"/>
    <mergeCell ref="M4:M5"/>
    <mergeCell ref="B4:B5"/>
    <mergeCell ref="C4:C5"/>
    <mergeCell ref="D4:D5"/>
    <mergeCell ref="E4:E5"/>
    <mergeCell ref="F4:F5"/>
    <mergeCell ref="G4:G5"/>
    <mergeCell ref="B29:B30"/>
    <mergeCell ref="C29:C30"/>
    <mergeCell ref="D29:D30"/>
    <mergeCell ref="E29:E30"/>
    <mergeCell ref="F29:F30"/>
    <mergeCell ref="G29:G30"/>
    <mergeCell ref="H29:H30"/>
    <mergeCell ref="N29:N30"/>
    <mergeCell ref="I29:I30"/>
    <mergeCell ref="J29:J30"/>
    <mergeCell ref="K29:K30"/>
    <mergeCell ref="L29:L30"/>
    <mergeCell ref="M29:M30"/>
  </mergeCells>
  <printOptions horizontalCentered="1" verticalCentered="1"/>
  <pageMargins left="0.23622047244094491" right="0.23622047244094491" top="0.74803149606299213" bottom="0.74803149606299213" header="0.31496062992125984" footer="0.31496062992125984"/>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E696-6DE1-47C3-980F-31C9353BBC1C}">
  <sheetPr>
    <pageSetUpPr fitToPage="1"/>
  </sheetPr>
  <dimension ref="B1:T31"/>
  <sheetViews>
    <sheetView showGridLines="0" zoomScaleNormal="100" zoomScaleSheetLayoutView="100" workbookViewId="0"/>
  </sheetViews>
  <sheetFormatPr defaultColWidth="8.7265625" defaultRowHeight="10.5" x14ac:dyDescent="0.35"/>
  <cols>
    <col min="1" max="1" width="2.81640625" style="25" customWidth="1"/>
    <col min="2" max="2" width="35.54296875" style="25" customWidth="1"/>
    <col min="3" max="3" width="10.1796875" style="26" customWidth="1"/>
    <col min="4" max="7" width="10.1796875" style="25" customWidth="1"/>
    <col min="8" max="8" width="10.1796875" style="26" customWidth="1"/>
    <col min="9" max="14" width="10.1796875" style="25" customWidth="1"/>
    <col min="15" max="16384" width="8.7265625" style="25"/>
  </cols>
  <sheetData>
    <row r="1" spans="2:20" ht="14.5" x14ac:dyDescent="0.35">
      <c r="B1" s="28" t="s">
        <v>101</v>
      </c>
      <c r="C1" s="2"/>
      <c r="D1" s="1"/>
      <c r="E1" s="1"/>
      <c r="F1" s="1"/>
      <c r="G1" s="1"/>
      <c r="H1" s="2"/>
      <c r="I1" s="1"/>
      <c r="J1" s="1"/>
      <c r="K1" s="1"/>
      <c r="L1" s="1"/>
      <c r="M1" s="1"/>
      <c r="N1" s="1"/>
    </row>
    <row r="2" spans="2:20" s="1" customFormat="1" ht="25.5" customHeight="1" x14ac:dyDescent="0.35">
      <c r="B2" s="208"/>
      <c r="C2" s="224"/>
      <c r="D2" s="395" t="s">
        <v>328</v>
      </c>
      <c r="E2" s="395"/>
      <c r="F2" s="395"/>
      <c r="G2" s="395" t="s">
        <v>329</v>
      </c>
      <c r="H2" s="395"/>
      <c r="I2" s="395"/>
      <c r="J2" s="395" t="s">
        <v>330</v>
      </c>
      <c r="K2" s="395"/>
      <c r="L2" s="395"/>
      <c r="M2" s="395"/>
      <c r="N2" s="208"/>
    </row>
    <row r="3" spans="2:20" s="1" customFormat="1" ht="25.5" customHeight="1" x14ac:dyDescent="0.35">
      <c r="B3" s="225" t="s">
        <v>27</v>
      </c>
      <c r="C3" s="208" t="s">
        <v>202</v>
      </c>
      <c r="D3" s="208" t="s">
        <v>128</v>
      </c>
      <c r="E3" s="208" t="s">
        <v>129</v>
      </c>
      <c r="F3" s="208" t="s">
        <v>130</v>
      </c>
      <c r="G3" s="208" t="s">
        <v>128</v>
      </c>
      <c r="H3" s="208" t="s">
        <v>129</v>
      </c>
      <c r="I3" s="208" t="s">
        <v>130</v>
      </c>
      <c r="J3" s="208" t="s">
        <v>136</v>
      </c>
      <c r="K3" s="208" t="s">
        <v>334</v>
      </c>
      <c r="L3" s="208" t="s">
        <v>135</v>
      </c>
      <c r="M3" s="208" t="s">
        <v>132</v>
      </c>
      <c r="N3" s="208" t="s">
        <v>133</v>
      </c>
      <c r="O3" s="66"/>
    </row>
    <row r="4" spans="2:20" ht="13.5" customHeight="1" x14ac:dyDescent="0.35">
      <c r="B4" s="136" t="s">
        <v>154</v>
      </c>
      <c r="C4" s="114"/>
      <c r="D4" s="281"/>
      <c r="E4" s="198"/>
      <c r="F4" s="198"/>
      <c r="G4" s="198"/>
      <c r="H4" s="198"/>
      <c r="I4" s="198"/>
      <c r="J4" s="198"/>
      <c r="K4" s="198"/>
      <c r="L4" s="198"/>
      <c r="M4" s="198"/>
      <c r="N4" s="189"/>
    </row>
    <row r="5" spans="2:20" ht="13.5" customHeight="1" x14ac:dyDescent="0.25">
      <c r="B5" s="173" t="s">
        <v>315</v>
      </c>
      <c r="C5" s="131" t="s">
        <v>29</v>
      </c>
      <c r="D5" s="321">
        <v>397</v>
      </c>
      <c r="E5" s="112">
        <v>346</v>
      </c>
      <c r="F5" s="112">
        <v>51</v>
      </c>
      <c r="G5" s="321">
        <v>484</v>
      </c>
      <c r="H5" s="112">
        <v>433</v>
      </c>
      <c r="I5" s="112">
        <v>51</v>
      </c>
      <c r="J5" s="323">
        <v>1.22</v>
      </c>
      <c r="K5" s="282">
        <v>1.0900000000000001</v>
      </c>
      <c r="L5" s="282">
        <v>0.12999999999999989</v>
      </c>
      <c r="M5" s="283">
        <v>0.05</v>
      </c>
      <c r="N5" s="284">
        <v>1.06</v>
      </c>
      <c r="Q5" s="91"/>
      <c r="R5" s="91"/>
      <c r="S5" s="91"/>
      <c r="T5" s="91"/>
    </row>
    <row r="6" spans="2:20" ht="13.5" customHeight="1" x14ac:dyDescent="0.25">
      <c r="B6" s="173" t="s">
        <v>226</v>
      </c>
      <c r="C6" s="131" t="s">
        <v>29</v>
      </c>
      <c r="D6" s="321">
        <v>354</v>
      </c>
      <c r="E6" s="112">
        <v>237</v>
      </c>
      <c r="F6" s="112">
        <v>117</v>
      </c>
      <c r="G6" s="321">
        <v>432</v>
      </c>
      <c r="H6" s="112">
        <v>315</v>
      </c>
      <c r="I6" s="112">
        <v>117</v>
      </c>
      <c r="J6" s="323">
        <v>1.22</v>
      </c>
      <c r="K6" s="282">
        <v>0.89</v>
      </c>
      <c r="L6" s="282">
        <v>0.32999999999999996</v>
      </c>
      <c r="M6" s="283">
        <v>0.04</v>
      </c>
      <c r="N6" s="284">
        <v>0.89</v>
      </c>
      <c r="Q6" s="91"/>
      <c r="R6" s="91"/>
      <c r="S6" s="91"/>
      <c r="T6" s="91"/>
    </row>
    <row r="7" spans="2:20" ht="13.5" customHeight="1" x14ac:dyDescent="0.25">
      <c r="B7" s="173" t="s">
        <v>227</v>
      </c>
      <c r="C7" s="131" t="s">
        <v>29</v>
      </c>
      <c r="D7" s="321">
        <v>449</v>
      </c>
      <c r="E7" s="112">
        <v>90</v>
      </c>
      <c r="F7" s="112">
        <v>359</v>
      </c>
      <c r="G7" s="321">
        <v>548</v>
      </c>
      <c r="H7" s="112">
        <v>189</v>
      </c>
      <c r="I7" s="112">
        <v>359</v>
      </c>
      <c r="J7" s="323">
        <v>1.22</v>
      </c>
      <c r="K7" s="282">
        <v>0.42</v>
      </c>
      <c r="L7" s="282">
        <v>0.8</v>
      </c>
      <c r="M7" s="283">
        <v>0.05</v>
      </c>
      <c r="N7" s="284">
        <v>0.42</v>
      </c>
      <c r="Q7" s="91"/>
      <c r="R7" s="91"/>
      <c r="S7" s="91"/>
      <c r="T7" s="91"/>
    </row>
    <row r="8" spans="2:20" ht="13.5" customHeight="1" x14ac:dyDescent="0.25">
      <c r="B8" s="173" t="s">
        <v>228</v>
      </c>
      <c r="C8" s="131" t="s">
        <v>29</v>
      </c>
      <c r="D8" s="321">
        <v>696</v>
      </c>
      <c r="E8" s="112">
        <v>78</v>
      </c>
      <c r="F8" s="112">
        <v>618</v>
      </c>
      <c r="G8" s="321">
        <v>715</v>
      </c>
      <c r="H8" s="112">
        <v>97</v>
      </c>
      <c r="I8" s="112">
        <v>618</v>
      </c>
      <c r="J8" s="323">
        <v>1.03</v>
      </c>
      <c r="K8" s="282">
        <v>0.14000000000000001</v>
      </c>
      <c r="L8" s="282">
        <v>0.89</v>
      </c>
      <c r="M8" s="283">
        <v>0.04</v>
      </c>
      <c r="N8" s="284">
        <v>0.04</v>
      </c>
      <c r="Q8" s="91"/>
      <c r="R8" s="91"/>
      <c r="S8" s="91"/>
      <c r="T8" s="91"/>
    </row>
    <row r="9" spans="2:20" ht="13.5" customHeight="1" x14ac:dyDescent="0.25">
      <c r="B9" s="173" t="s">
        <v>316</v>
      </c>
      <c r="C9" s="131" t="s">
        <v>29</v>
      </c>
      <c r="D9" s="321">
        <v>152</v>
      </c>
      <c r="E9" s="112">
        <v>0</v>
      </c>
      <c r="F9" s="112">
        <v>152</v>
      </c>
      <c r="G9" s="321">
        <v>302</v>
      </c>
      <c r="H9" s="112">
        <v>3</v>
      </c>
      <c r="I9" s="112">
        <v>299</v>
      </c>
      <c r="J9" s="323">
        <v>1.01</v>
      </c>
      <c r="K9" s="282">
        <v>0.01</v>
      </c>
      <c r="L9" s="282">
        <v>1</v>
      </c>
      <c r="M9" s="283">
        <v>0.06</v>
      </c>
      <c r="N9" s="284">
        <v>0.01</v>
      </c>
      <c r="Q9" s="91"/>
      <c r="R9" s="91"/>
      <c r="S9" s="91"/>
      <c r="T9" s="91"/>
    </row>
    <row r="10" spans="2:20" s="27" customFormat="1" ht="13.5" customHeight="1" x14ac:dyDescent="0.35">
      <c r="B10" s="285"/>
      <c r="C10" s="286"/>
      <c r="D10" s="287"/>
      <c r="E10" s="288"/>
      <c r="F10" s="199"/>
      <c r="G10" s="199"/>
      <c r="H10" s="288"/>
      <c r="I10" s="199"/>
      <c r="J10" s="199"/>
      <c r="K10" s="199"/>
      <c r="L10" s="288"/>
      <c r="M10" s="288"/>
      <c r="N10" s="289"/>
      <c r="Q10" s="91"/>
      <c r="R10" s="91"/>
      <c r="S10" s="91"/>
      <c r="T10" s="91"/>
    </row>
    <row r="11" spans="2:20" ht="13.5" customHeight="1" x14ac:dyDescent="0.35">
      <c r="B11" s="136" t="s">
        <v>153</v>
      </c>
      <c r="C11" s="131"/>
      <c r="D11" s="321"/>
      <c r="E11" s="112"/>
      <c r="F11" s="112"/>
      <c r="G11" s="321"/>
      <c r="H11" s="112"/>
      <c r="I11" s="112"/>
      <c r="J11" s="323"/>
      <c r="K11" s="282"/>
      <c r="L11" s="282"/>
      <c r="M11" s="283"/>
      <c r="N11" s="284"/>
      <c r="Q11" s="91"/>
      <c r="R11" s="91"/>
      <c r="S11" s="91"/>
      <c r="T11" s="91"/>
    </row>
    <row r="12" spans="2:20" ht="13.5" customHeight="1" x14ac:dyDescent="0.25">
      <c r="B12" s="173" t="s">
        <v>227</v>
      </c>
      <c r="C12" s="131" t="s">
        <v>29</v>
      </c>
      <c r="D12" s="321">
        <v>968</v>
      </c>
      <c r="E12" s="112">
        <v>925</v>
      </c>
      <c r="F12" s="112">
        <v>43</v>
      </c>
      <c r="G12" s="321">
        <v>1350</v>
      </c>
      <c r="H12" s="112">
        <v>1311</v>
      </c>
      <c r="I12" s="112">
        <v>39</v>
      </c>
      <c r="J12" s="323">
        <v>1.39</v>
      </c>
      <c r="K12" s="282">
        <v>1.35</v>
      </c>
      <c r="L12" s="282">
        <v>3.9999999999999813E-2</v>
      </c>
      <c r="M12" s="283">
        <v>0.1</v>
      </c>
      <c r="N12" s="284">
        <v>1.27</v>
      </c>
      <c r="Q12" s="91"/>
      <c r="R12" s="91"/>
      <c r="S12" s="91"/>
      <c r="T12" s="91"/>
    </row>
    <row r="13" spans="2:20" ht="13.5" customHeight="1" x14ac:dyDescent="0.25">
      <c r="B13" s="128" t="s">
        <v>228</v>
      </c>
      <c r="C13" s="131" t="s">
        <v>29</v>
      </c>
      <c r="D13" s="321">
        <v>910</v>
      </c>
      <c r="E13" s="112">
        <v>702</v>
      </c>
      <c r="F13" s="112">
        <v>208</v>
      </c>
      <c r="G13" s="321">
        <v>1252</v>
      </c>
      <c r="H13" s="112">
        <v>1017</v>
      </c>
      <c r="I13" s="112">
        <v>235</v>
      </c>
      <c r="J13" s="323">
        <v>1.38</v>
      </c>
      <c r="K13" s="282">
        <v>1.1200000000000001</v>
      </c>
      <c r="L13" s="282">
        <v>0.25999999999999979</v>
      </c>
      <c r="M13" s="283">
        <v>7.0000000000000007E-2</v>
      </c>
      <c r="N13" s="284">
        <v>0.9</v>
      </c>
      <c r="Q13" s="91"/>
      <c r="R13" s="91"/>
      <c r="S13" s="91"/>
      <c r="T13" s="91"/>
    </row>
    <row r="14" spans="2:20" ht="13.5" customHeight="1" x14ac:dyDescent="0.25">
      <c r="B14" s="128" t="s">
        <v>46</v>
      </c>
      <c r="C14" s="131" t="s">
        <v>29</v>
      </c>
      <c r="D14" s="321">
        <v>907</v>
      </c>
      <c r="E14" s="112">
        <v>192</v>
      </c>
      <c r="F14" s="112">
        <v>715</v>
      </c>
      <c r="G14" s="321">
        <v>1074</v>
      </c>
      <c r="H14" s="112">
        <v>359</v>
      </c>
      <c r="I14" s="112">
        <v>715</v>
      </c>
      <c r="J14" s="323">
        <v>1.18</v>
      </c>
      <c r="K14" s="282">
        <v>0.4</v>
      </c>
      <c r="L14" s="282">
        <v>0.77999999999999992</v>
      </c>
      <c r="M14" s="283">
        <v>0.11</v>
      </c>
      <c r="N14" s="284">
        <v>0.43</v>
      </c>
      <c r="P14" s="87"/>
      <c r="Q14" s="91"/>
      <c r="R14" s="91"/>
      <c r="S14" s="91"/>
      <c r="T14" s="91"/>
    </row>
    <row r="15" spans="2:20" ht="13.5" customHeight="1" x14ac:dyDescent="0.25">
      <c r="B15" s="173" t="s">
        <v>109</v>
      </c>
      <c r="C15" s="131" t="s">
        <v>29</v>
      </c>
      <c r="D15" s="321">
        <v>250</v>
      </c>
      <c r="E15" s="112">
        <v>0</v>
      </c>
      <c r="F15" s="112">
        <v>250</v>
      </c>
      <c r="G15" s="321">
        <v>265</v>
      </c>
      <c r="H15" s="112">
        <v>15</v>
      </c>
      <c r="I15" s="112">
        <v>250</v>
      </c>
      <c r="J15" s="323">
        <v>1.06</v>
      </c>
      <c r="K15" s="282">
        <v>0.06</v>
      </c>
      <c r="L15" s="282">
        <v>1</v>
      </c>
      <c r="M15" s="283">
        <v>0.15</v>
      </c>
      <c r="N15" s="284">
        <v>3.0927835051546393E-2</v>
      </c>
      <c r="P15" s="87"/>
      <c r="Q15" s="91"/>
      <c r="R15" s="91"/>
      <c r="S15" s="91"/>
      <c r="T15" s="91"/>
    </row>
    <row r="16" spans="2:20" s="27" customFormat="1" ht="13.5" customHeight="1" x14ac:dyDescent="0.35">
      <c r="B16" s="285"/>
      <c r="C16" s="286"/>
      <c r="D16" s="287"/>
      <c r="E16" s="288"/>
      <c r="F16" s="199"/>
      <c r="G16" s="199"/>
      <c r="H16" s="288"/>
      <c r="I16" s="199"/>
      <c r="J16" s="199"/>
      <c r="K16" s="199"/>
      <c r="L16" s="288"/>
      <c r="M16" s="288"/>
      <c r="N16" s="289"/>
      <c r="Q16" s="91"/>
      <c r="R16" s="91"/>
      <c r="S16" s="91"/>
      <c r="T16" s="91"/>
    </row>
    <row r="17" spans="2:20" ht="13.5" customHeight="1" x14ac:dyDescent="0.35">
      <c r="B17" s="136" t="s">
        <v>167</v>
      </c>
      <c r="C17" s="131"/>
      <c r="D17" s="321"/>
      <c r="E17" s="112"/>
      <c r="F17" s="112"/>
      <c r="G17" s="321"/>
      <c r="H17" s="112"/>
      <c r="I17" s="112"/>
      <c r="J17" s="323"/>
      <c r="K17" s="282"/>
      <c r="L17" s="282"/>
      <c r="M17" s="283"/>
      <c r="N17" s="284"/>
      <c r="Q17" s="91"/>
      <c r="R17" s="91"/>
      <c r="S17" s="91"/>
      <c r="T17" s="91"/>
    </row>
    <row r="18" spans="2:20" ht="13.5" customHeight="1" x14ac:dyDescent="0.25">
      <c r="B18" s="173" t="s">
        <v>317</v>
      </c>
      <c r="C18" s="131" t="s">
        <v>29</v>
      </c>
      <c r="D18" s="321">
        <v>403</v>
      </c>
      <c r="E18" s="112">
        <v>304</v>
      </c>
      <c r="F18" s="112">
        <v>99</v>
      </c>
      <c r="G18" s="321">
        <v>501</v>
      </c>
      <c r="H18" s="112">
        <v>369</v>
      </c>
      <c r="I18" s="112">
        <v>132</v>
      </c>
      <c r="J18" s="323">
        <v>1.24</v>
      </c>
      <c r="K18" s="282">
        <v>0.91</v>
      </c>
      <c r="L18" s="282">
        <v>0.32999999999999996</v>
      </c>
      <c r="M18" s="283">
        <v>6.5000000000000002E-2</v>
      </c>
      <c r="N18" s="284">
        <v>0.66</v>
      </c>
      <c r="Q18" s="91"/>
      <c r="R18" s="91"/>
      <c r="S18" s="91"/>
      <c r="T18" s="91"/>
    </row>
    <row r="19" spans="2:20" ht="13.5" customHeight="1" x14ac:dyDescent="0.25">
      <c r="B19" s="173" t="s">
        <v>318</v>
      </c>
      <c r="C19" s="131" t="s">
        <v>29</v>
      </c>
      <c r="D19" s="321">
        <v>244</v>
      </c>
      <c r="E19" s="112">
        <v>0</v>
      </c>
      <c r="F19" s="112">
        <v>244</v>
      </c>
      <c r="G19" s="321">
        <v>266</v>
      </c>
      <c r="H19" s="112">
        <v>0</v>
      </c>
      <c r="I19" s="112">
        <v>266</v>
      </c>
      <c r="J19" s="323">
        <v>1.0900000000000001</v>
      </c>
      <c r="K19" s="305">
        <v>0</v>
      </c>
      <c r="L19" s="282">
        <v>1.0900000000000001</v>
      </c>
      <c r="M19" s="283">
        <v>7.0000000000000007E-2</v>
      </c>
      <c r="N19" s="284" t="s">
        <v>10</v>
      </c>
      <c r="Q19" s="91"/>
      <c r="R19" s="91"/>
      <c r="S19" s="91"/>
      <c r="T19" s="91"/>
    </row>
    <row r="20" spans="2:20" s="27" customFormat="1" ht="13.5" customHeight="1" x14ac:dyDescent="0.35">
      <c r="B20" s="285"/>
      <c r="C20" s="286"/>
      <c r="D20" s="287"/>
      <c r="E20" s="288"/>
      <c r="F20" s="199"/>
      <c r="G20" s="199"/>
      <c r="H20" s="288"/>
      <c r="I20" s="199"/>
      <c r="J20" s="199"/>
      <c r="K20" s="199"/>
      <c r="L20" s="288"/>
      <c r="M20" s="288"/>
      <c r="N20" s="289"/>
      <c r="Q20" s="91"/>
      <c r="R20" s="91"/>
      <c r="S20" s="91"/>
      <c r="T20" s="91"/>
    </row>
    <row r="21" spans="2:20" ht="13.5" customHeight="1" x14ac:dyDescent="0.35">
      <c r="B21" s="136" t="s">
        <v>170</v>
      </c>
      <c r="C21" s="131"/>
      <c r="D21" s="321"/>
      <c r="E21" s="112"/>
      <c r="F21" s="112"/>
      <c r="G21" s="321"/>
      <c r="H21" s="112"/>
      <c r="I21" s="112"/>
      <c r="J21" s="323"/>
      <c r="K21" s="282"/>
      <c r="L21" s="282"/>
      <c r="M21" s="283"/>
      <c r="N21" s="284"/>
      <c r="Q21" s="91"/>
      <c r="R21" s="91"/>
      <c r="S21" s="91"/>
      <c r="T21" s="91"/>
    </row>
    <row r="22" spans="2:20" ht="13.5" customHeight="1" x14ac:dyDescent="0.25">
      <c r="B22" s="173" t="s">
        <v>319</v>
      </c>
      <c r="C22" s="131" t="s">
        <v>9</v>
      </c>
      <c r="D22" s="321">
        <v>602</v>
      </c>
      <c r="E22" s="112">
        <v>22.459150000000001</v>
      </c>
      <c r="F22" s="112">
        <v>794.81084999999996</v>
      </c>
      <c r="G22" s="321">
        <v>1249.5</v>
      </c>
      <c r="H22" s="112">
        <v>32.5</v>
      </c>
      <c r="I22" s="112">
        <v>1217</v>
      </c>
      <c r="J22" s="323">
        <v>1.2608476286579213</v>
      </c>
      <c r="K22" s="282">
        <v>3.2795156407669022E-2</v>
      </c>
      <c r="L22" s="282">
        <v>1.2280524722502524</v>
      </c>
      <c r="M22" s="283">
        <v>0.28999999999999998</v>
      </c>
      <c r="N22" s="298">
        <v>0</v>
      </c>
      <c r="P22" s="86"/>
      <c r="Q22" s="91"/>
      <c r="R22" s="91"/>
      <c r="S22" s="91"/>
      <c r="T22" s="91"/>
    </row>
    <row r="23" spans="2:20" ht="13.5" customHeight="1" x14ac:dyDescent="0.25">
      <c r="B23" s="173" t="s">
        <v>320</v>
      </c>
      <c r="C23" s="131" t="s">
        <v>9</v>
      </c>
      <c r="D23" s="325">
        <v>151</v>
      </c>
      <c r="E23" s="303">
        <v>0</v>
      </c>
      <c r="F23" s="303">
        <v>151</v>
      </c>
      <c r="G23" s="325">
        <v>139</v>
      </c>
      <c r="H23" s="303">
        <v>0</v>
      </c>
      <c r="I23" s="303">
        <v>139</v>
      </c>
      <c r="J23" s="326">
        <v>0.92</v>
      </c>
      <c r="K23" s="304">
        <v>0</v>
      </c>
      <c r="L23" s="304">
        <v>0.92</v>
      </c>
      <c r="M23" s="307">
        <v>0</v>
      </c>
      <c r="N23" s="306">
        <v>0</v>
      </c>
      <c r="P23" s="86"/>
      <c r="Q23" s="91"/>
      <c r="R23" s="91"/>
      <c r="S23" s="91"/>
      <c r="T23" s="91"/>
    </row>
    <row r="24" spans="2:20" ht="13.5" customHeight="1" x14ac:dyDescent="0.35">
      <c r="B24" s="285"/>
      <c r="C24" s="286"/>
      <c r="D24" s="287"/>
      <c r="E24" s="288"/>
      <c r="F24" s="199"/>
      <c r="G24" s="199"/>
      <c r="H24" s="288"/>
      <c r="I24" s="199"/>
      <c r="J24" s="199"/>
      <c r="K24" s="199"/>
      <c r="L24" s="288"/>
      <c r="M24" s="288"/>
      <c r="N24" s="289"/>
      <c r="Q24" s="91"/>
      <c r="R24" s="91"/>
      <c r="S24" s="91"/>
      <c r="T24" s="91"/>
    </row>
    <row r="25" spans="2:20" ht="13.5" customHeight="1" x14ac:dyDescent="0.35">
      <c r="B25" s="136" t="s">
        <v>171</v>
      </c>
      <c r="C25" s="131"/>
      <c r="D25" s="321"/>
      <c r="E25" s="112"/>
      <c r="F25" s="112"/>
      <c r="G25" s="321"/>
      <c r="H25" s="112"/>
      <c r="I25" s="112"/>
      <c r="J25" s="323"/>
      <c r="K25" s="282"/>
      <c r="L25" s="282"/>
      <c r="M25" s="283"/>
      <c r="N25" s="284"/>
      <c r="Q25" s="91"/>
      <c r="R25" s="91"/>
      <c r="S25" s="91"/>
      <c r="T25" s="91"/>
    </row>
    <row r="26" spans="2:20" ht="13.5" customHeight="1" x14ac:dyDescent="0.25">
      <c r="B26" s="173" t="s">
        <v>319</v>
      </c>
      <c r="C26" s="131" t="s">
        <v>9</v>
      </c>
      <c r="D26" s="321">
        <v>644</v>
      </c>
      <c r="E26" s="112">
        <v>0</v>
      </c>
      <c r="F26" s="112">
        <v>644</v>
      </c>
      <c r="G26" s="321">
        <v>762</v>
      </c>
      <c r="H26" s="112">
        <v>48</v>
      </c>
      <c r="I26" s="112">
        <v>714</v>
      </c>
      <c r="J26" s="323" t="s">
        <v>231</v>
      </c>
      <c r="K26" s="282" t="s">
        <v>230</v>
      </c>
      <c r="L26" s="282" t="s">
        <v>232</v>
      </c>
      <c r="M26" s="283">
        <v>0.23</v>
      </c>
      <c r="N26" s="284">
        <v>0.02</v>
      </c>
      <c r="P26" s="87"/>
      <c r="Q26" s="91"/>
      <c r="R26" s="91"/>
      <c r="S26" s="91"/>
      <c r="T26" s="91"/>
    </row>
    <row r="27" spans="2:20" s="27" customFormat="1" ht="13.5" customHeight="1" x14ac:dyDescent="0.35">
      <c r="B27" s="285"/>
      <c r="C27" s="286"/>
      <c r="D27" s="287"/>
      <c r="E27" s="288"/>
      <c r="F27" s="199"/>
      <c r="G27" s="199"/>
      <c r="H27" s="288"/>
      <c r="I27" s="199"/>
      <c r="J27" s="199"/>
      <c r="K27" s="199"/>
      <c r="L27" s="288"/>
      <c r="M27" s="288"/>
      <c r="N27" s="289"/>
      <c r="Q27" s="91"/>
      <c r="R27" s="91"/>
      <c r="S27" s="91"/>
      <c r="T27" s="91"/>
    </row>
    <row r="28" spans="2:20" x14ac:dyDescent="0.35">
      <c r="B28" s="301" t="s">
        <v>236</v>
      </c>
    </row>
    <row r="29" spans="2:20" x14ac:dyDescent="0.35">
      <c r="B29" s="301" t="s">
        <v>314</v>
      </c>
    </row>
    <row r="31" spans="2:20" x14ac:dyDescent="0.35">
      <c r="B31" s="349" t="s">
        <v>360</v>
      </c>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C33F-C65E-4F4D-B727-D9EC3DC20908}">
  <sheetPr>
    <tabColor theme="4"/>
  </sheetPr>
  <dimension ref="A1"/>
  <sheetViews>
    <sheetView showGridLines="0" view="pageBreakPreview" zoomScale="103" zoomScaleNormal="100" zoomScaleSheetLayoutView="103" workbookViewId="0"/>
  </sheetViews>
  <sheetFormatPr defaultRowHeight="14.5" x14ac:dyDescent="0.35"/>
  <sheetData>
    <row r="1" spans="1:1" x14ac:dyDescent="0.35">
      <c r="A1" s="350"/>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dimension ref="B1:L35"/>
  <sheetViews>
    <sheetView showGridLines="0" workbookViewId="0"/>
  </sheetViews>
  <sheetFormatPr defaultRowHeight="14.5" x14ac:dyDescent="0.35"/>
  <cols>
    <col min="1" max="1" width="2.81640625" customWidth="1"/>
    <col min="2" max="2" width="35.54296875" customWidth="1"/>
    <col min="3" max="3" width="10.1796875" customWidth="1"/>
    <col min="4" max="4" width="22.453125" customWidth="1"/>
    <col min="5" max="5" width="19.54296875" customWidth="1"/>
    <col min="6" max="7" width="10.1796875" customWidth="1"/>
    <col min="8" max="8" width="19.54296875" customWidth="1"/>
    <col min="9" max="9" width="10.1796875" customWidth="1"/>
  </cols>
  <sheetData>
    <row r="1" spans="2:9" x14ac:dyDescent="0.35">
      <c r="B1" s="28" t="s">
        <v>313</v>
      </c>
    </row>
    <row r="2" spans="2:9" x14ac:dyDescent="0.35">
      <c r="B2" s="315"/>
      <c r="C2" s="334" t="s">
        <v>311</v>
      </c>
      <c r="D2" s="408" t="s">
        <v>333</v>
      </c>
      <c r="E2" s="408" t="s">
        <v>266</v>
      </c>
      <c r="F2" s="408" t="s">
        <v>267</v>
      </c>
      <c r="G2" s="408" t="s">
        <v>268</v>
      </c>
      <c r="H2" s="408" t="s">
        <v>269</v>
      </c>
      <c r="I2" s="408" t="s">
        <v>312</v>
      </c>
    </row>
    <row r="3" spans="2:9" x14ac:dyDescent="0.35">
      <c r="B3" s="315"/>
      <c r="C3" s="308">
        <v>44834</v>
      </c>
      <c r="D3" s="408"/>
      <c r="E3" s="408"/>
      <c r="F3" s="408"/>
      <c r="G3" s="408"/>
      <c r="H3" s="408"/>
      <c r="I3" s="408"/>
    </row>
    <row r="4" spans="2:9" x14ac:dyDescent="0.35">
      <c r="B4" s="316" t="s">
        <v>310</v>
      </c>
      <c r="C4" s="208" t="s">
        <v>270</v>
      </c>
      <c r="D4" s="408"/>
      <c r="E4" s="408"/>
      <c r="F4" s="408"/>
      <c r="G4" s="408"/>
      <c r="H4" s="408"/>
      <c r="I4" s="408"/>
    </row>
    <row r="5" spans="2:9" x14ac:dyDescent="0.35">
      <c r="B5" s="415" t="s">
        <v>304</v>
      </c>
      <c r="C5" s="411">
        <v>1642.1</v>
      </c>
      <c r="D5" s="311" t="s">
        <v>271</v>
      </c>
      <c r="E5" s="311" t="s">
        <v>272</v>
      </c>
      <c r="F5" s="311" t="s">
        <v>273</v>
      </c>
      <c r="G5" s="311" t="s">
        <v>274</v>
      </c>
      <c r="H5" s="343" t="s">
        <v>305</v>
      </c>
      <c r="I5" s="346">
        <v>183.63000000000002</v>
      </c>
    </row>
    <row r="6" spans="2:9" ht="15" customHeight="1" x14ac:dyDescent="0.35">
      <c r="B6" s="415"/>
      <c r="C6" s="411"/>
      <c r="D6" s="404" t="s">
        <v>275</v>
      </c>
      <c r="E6" s="311" t="s">
        <v>276</v>
      </c>
      <c r="F6" s="311" t="s">
        <v>277</v>
      </c>
      <c r="G6" s="314">
        <v>0.1062</v>
      </c>
      <c r="H6" s="406" t="s">
        <v>306</v>
      </c>
      <c r="I6" s="402">
        <v>-183.83</v>
      </c>
    </row>
    <row r="7" spans="2:9" ht="15" customHeight="1" x14ac:dyDescent="0.35">
      <c r="B7" s="415"/>
      <c r="C7" s="411"/>
      <c r="D7" s="404"/>
      <c r="E7" s="311" t="s">
        <v>272</v>
      </c>
      <c r="F7" s="311" t="s">
        <v>278</v>
      </c>
      <c r="G7" s="311" t="s">
        <v>279</v>
      </c>
      <c r="H7" s="406"/>
      <c r="I7" s="402"/>
    </row>
    <row r="8" spans="2:9" ht="15" customHeight="1" x14ac:dyDescent="0.35">
      <c r="B8" s="285"/>
      <c r="C8" s="328"/>
      <c r="D8" s="293"/>
      <c r="E8" s="237"/>
      <c r="F8" s="237"/>
      <c r="G8" s="293"/>
      <c r="H8" s="339"/>
      <c r="I8" s="341"/>
    </row>
    <row r="9" spans="2:9" ht="15" customHeight="1" x14ac:dyDescent="0.35">
      <c r="B9" s="416" t="s">
        <v>101</v>
      </c>
      <c r="C9" s="420">
        <v>356.5</v>
      </c>
      <c r="D9" s="311" t="s">
        <v>280</v>
      </c>
      <c r="E9" s="311" t="s">
        <v>12</v>
      </c>
      <c r="F9" s="311" t="s">
        <v>12</v>
      </c>
      <c r="G9" s="311" t="s">
        <v>12</v>
      </c>
      <c r="H9" s="343" t="s">
        <v>281</v>
      </c>
      <c r="I9" s="346">
        <v>35.65</v>
      </c>
    </row>
    <row r="10" spans="2:9" ht="15" customHeight="1" x14ac:dyDescent="0.35">
      <c r="B10" s="417"/>
      <c r="C10" s="420"/>
      <c r="D10" s="311" t="s">
        <v>282</v>
      </c>
      <c r="E10" s="311" t="s">
        <v>12</v>
      </c>
      <c r="F10" s="311" t="s">
        <v>12</v>
      </c>
      <c r="G10" s="311" t="s">
        <v>12</v>
      </c>
      <c r="H10" s="345" t="s">
        <v>283</v>
      </c>
      <c r="I10" s="346">
        <v>-35.65</v>
      </c>
    </row>
    <row r="11" spans="2:9" ht="15" customHeight="1" x14ac:dyDescent="0.35">
      <c r="B11" s="285"/>
      <c r="C11" s="328"/>
      <c r="D11" s="293"/>
      <c r="E11" s="237"/>
      <c r="F11" s="237"/>
      <c r="G11" s="293"/>
      <c r="H11" s="339"/>
      <c r="I11" s="341"/>
    </row>
    <row r="12" spans="2:9" ht="15" customHeight="1" x14ac:dyDescent="0.35">
      <c r="B12" s="416" t="s">
        <v>284</v>
      </c>
      <c r="C12" s="411">
        <v>437.6</v>
      </c>
      <c r="D12" s="412" t="s">
        <v>280</v>
      </c>
      <c r="E12" s="412" t="s">
        <v>12</v>
      </c>
      <c r="F12" s="412" t="s">
        <v>12</v>
      </c>
      <c r="G12" s="412" t="s">
        <v>12</v>
      </c>
      <c r="H12" s="338" t="s">
        <v>285</v>
      </c>
      <c r="I12" s="336">
        <v>43.760000000000005</v>
      </c>
    </row>
    <row r="13" spans="2:9" ht="15" customHeight="1" x14ac:dyDescent="0.35">
      <c r="B13" s="418"/>
      <c r="C13" s="411"/>
      <c r="D13" s="407"/>
      <c r="E13" s="407"/>
      <c r="F13" s="407"/>
      <c r="G13" s="407"/>
      <c r="H13" s="344" t="s">
        <v>283</v>
      </c>
      <c r="I13" s="337">
        <v>-43.760000000000005</v>
      </c>
    </row>
    <row r="14" spans="2:9" ht="15" customHeight="1" x14ac:dyDescent="0.35">
      <c r="B14" s="285"/>
      <c r="C14" s="328"/>
      <c r="D14" s="293"/>
      <c r="E14" s="237"/>
      <c r="F14" s="237"/>
      <c r="G14" s="293"/>
      <c r="H14" s="339"/>
      <c r="I14" s="341"/>
    </row>
    <row r="15" spans="2:9" ht="15" customHeight="1" x14ac:dyDescent="0.35">
      <c r="B15" s="419" t="s">
        <v>321</v>
      </c>
      <c r="C15" s="411">
        <v>42.5</v>
      </c>
      <c r="D15" s="311" t="s">
        <v>275</v>
      </c>
      <c r="E15" s="311" t="s">
        <v>286</v>
      </c>
      <c r="F15" s="311" t="s">
        <v>287</v>
      </c>
      <c r="G15" s="313">
        <v>1.90738499887734E-2</v>
      </c>
      <c r="H15" s="412" t="s">
        <v>288</v>
      </c>
      <c r="I15" s="413" t="s">
        <v>10</v>
      </c>
    </row>
    <row r="16" spans="2:9" ht="15" customHeight="1" x14ac:dyDescent="0.35">
      <c r="B16" s="419"/>
      <c r="C16" s="411"/>
      <c r="D16" s="311"/>
      <c r="E16" s="311" t="s">
        <v>289</v>
      </c>
      <c r="F16" s="313">
        <v>0.19400000000000001</v>
      </c>
      <c r="G16" s="313">
        <v>0.19409999999999999</v>
      </c>
      <c r="H16" s="406"/>
      <c r="I16" s="402"/>
    </row>
    <row r="17" spans="2:12" ht="15" customHeight="1" x14ac:dyDescent="0.35">
      <c r="B17" s="419"/>
      <c r="C17" s="411"/>
      <c r="D17" s="311"/>
      <c r="E17" s="311" t="s">
        <v>291</v>
      </c>
      <c r="F17" s="311" t="s">
        <v>292</v>
      </c>
      <c r="G17" s="311" t="s">
        <v>292</v>
      </c>
      <c r="H17" s="406" t="s">
        <v>290</v>
      </c>
      <c r="I17" s="402">
        <v>-0.7</v>
      </c>
    </row>
    <row r="18" spans="2:12" ht="15" customHeight="1" x14ac:dyDescent="0.35">
      <c r="B18" s="419"/>
      <c r="C18" s="411"/>
      <c r="D18" s="311"/>
      <c r="E18" s="311" t="s">
        <v>293</v>
      </c>
      <c r="F18" s="311" t="s">
        <v>294</v>
      </c>
      <c r="G18" s="313">
        <v>8.6596731248596695E-2</v>
      </c>
      <c r="H18" s="407"/>
      <c r="I18" s="403"/>
    </row>
    <row r="19" spans="2:12" ht="15" customHeight="1" x14ac:dyDescent="0.35">
      <c r="B19" s="285"/>
      <c r="C19" s="328"/>
      <c r="D19" s="293"/>
      <c r="E19" s="237"/>
      <c r="F19" s="237"/>
      <c r="G19" s="293"/>
      <c r="H19" s="339"/>
      <c r="I19" s="341"/>
    </row>
    <row r="20" spans="2:12" ht="15" customHeight="1" x14ac:dyDescent="0.35">
      <c r="B20" s="416" t="s">
        <v>307</v>
      </c>
      <c r="C20" s="421">
        <v>161.10000000000002</v>
      </c>
      <c r="D20" s="412" t="s">
        <v>275</v>
      </c>
      <c r="E20" s="311" t="s">
        <v>276</v>
      </c>
      <c r="F20" s="311" t="s">
        <v>295</v>
      </c>
      <c r="G20" s="313">
        <v>0.13500000000000001</v>
      </c>
      <c r="H20" s="406" t="s">
        <v>308</v>
      </c>
      <c r="I20" s="402">
        <v>24.513243939967378</v>
      </c>
    </row>
    <row r="21" spans="2:12" ht="15" customHeight="1" x14ac:dyDescent="0.35">
      <c r="B21" s="417"/>
      <c r="C21" s="420"/>
      <c r="D21" s="406"/>
      <c r="E21" s="404" t="s">
        <v>296</v>
      </c>
      <c r="F21" s="405" t="s">
        <v>297</v>
      </c>
      <c r="G21" s="405">
        <v>3.5000000000000003E-2</v>
      </c>
      <c r="H21" s="406"/>
      <c r="I21" s="402"/>
    </row>
    <row r="22" spans="2:12" x14ac:dyDescent="0.35">
      <c r="B22" s="417"/>
      <c r="C22" s="420"/>
      <c r="D22" s="406"/>
      <c r="E22" s="404"/>
      <c r="F22" s="404"/>
      <c r="G22" s="404"/>
      <c r="H22" s="406"/>
      <c r="I22" s="402"/>
    </row>
    <row r="23" spans="2:12" ht="15" customHeight="1" x14ac:dyDescent="0.35">
      <c r="B23" s="417"/>
      <c r="C23" s="420"/>
      <c r="D23" s="406"/>
      <c r="E23" s="311" t="s">
        <v>298</v>
      </c>
      <c r="F23" s="313" t="s">
        <v>299</v>
      </c>
      <c r="G23" s="313">
        <v>0.186</v>
      </c>
      <c r="H23" s="406" t="s">
        <v>309</v>
      </c>
      <c r="I23" s="402">
        <v>-22.849068861655624</v>
      </c>
    </row>
    <row r="24" spans="2:12" ht="15" customHeight="1" x14ac:dyDescent="0.35">
      <c r="B24" s="417"/>
      <c r="C24" s="420"/>
      <c r="D24" s="406"/>
      <c r="E24" s="311" t="s">
        <v>300</v>
      </c>
      <c r="F24" s="313">
        <v>0.75</v>
      </c>
      <c r="G24" s="313">
        <v>0.75</v>
      </c>
      <c r="H24" s="406"/>
      <c r="I24" s="402"/>
    </row>
    <row r="25" spans="2:12" ht="15" customHeight="1" x14ac:dyDescent="0.35">
      <c r="B25" s="418"/>
      <c r="C25" s="422"/>
      <c r="D25" s="407"/>
      <c r="E25" s="311" t="s">
        <v>301</v>
      </c>
      <c r="F25" s="313">
        <v>0.995</v>
      </c>
      <c r="G25" s="313">
        <v>0.995</v>
      </c>
      <c r="H25" s="406"/>
      <c r="I25" s="403"/>
    </row>
    <row r="26" spans="2:12" ht="15" customHeight="1" x14ac:dyDescent="0.35">
      <c r="B26" s="285"/>
      <c r="C26" s="328"/>
      <c r="D26" s="293"/>
      <c r="E26" s="237"/>
      <c r="F26" s="237"/>
      <c r="G26" s="293"/>
      <c r="H26" s="340"/>
      <c r="I26" s="342"/>
      <c r="K26" s="317"/>
      <c r="L26" s="318"/>
    </row>
    <row r="27" spans="2:12" ht="15" customHeight="1" x14ac:dyDescent="0.35">
      <c r="B27" s="416" t="s">
        <v>302</v>
      </c>
      <c r="C27" s="411">
        <v>50.8</v>
      </c>
      <c r="D27" s="412" t="s">
        <v>280</v>
      </c>
      <c r="E27" s="412" t="s">
        <v>12</v>
      </c>
      <c r="F27" s="412" t="s">
        <v>12</v>
      </c>
      <c r="G27" s="412" t="s">
        <v>12</v>
      </c>
      <c r="H27" s="338" t="s">
        <v>285</v>
      </c>
      <c r="I27" s="336">
        <v>5.08</v>
      </c>
      <c r="K27" s="317"/>
      <c r="L27" s="318"/>
    </row>
    <row r="28" spans="2:12" ht="15" customHeight="1" x14ac:dyDescent="0.35">
      <c r="B28" s="418"/>
      <c r="C28" s="411"/>
      <c r="D28" s="407"/>
      <c r="E28" s="407"/>
      <c r="F28" s="407"/>
      <c r="G28" s="407"/>
      <c r="H28" s="344" t="s">
        <v>283</v>
      </c>
      <c r="I28" s="337">
        <v>-5.08</v>
      </c>
    </row>
    <row r="29" spans="2:12" x14ac:dyDescent="0.35">
      <c r="B29" s="309" t="s">
        <v>303</v>
      </c>
      <c r="C29" s="327">
        <v>2690.6</v>
      </c>
      <c r="D29" s="310"/>
      <c r="E29" s="310"/>
      <c r="F29" s="197"/>
      <c r="G29" s="197"/>
      <c r="H29" s="270"/>
      <c r="I29" s="312"/>
    </row>
    <row r="30" spans="2:12" x14ac:dyDescent="0.35">
      <c r="B30" s="285" t="s">
        <v>322</v>
      </c>
      <c r="C30" s="319">
        <v>176.4</v>
      </c>
      <c r="D30" s="293"/>
      <c r="E30" s="237"/>
      <c r="F30" s="237"/>
      <c r="G30" s="293"/>
      <c r="H30" s="237"/>
      <c r="I30" s="320"/>
    </row>
    <row r="31" spans="2:12" x14ac:dyDescent="0.35">
      <c r="B31" s="285" t="s">
        <v>323</v>
      </c>
      <c r="C31" s="328">
        <v>2867</v>
      </c>
      <c r="D31" s="293"/>
      <c r="E31" s="237"/>
      <c r="F31" s="237"/>
      <c r="G31" s="293"/>
      <c r="H31" s="237"/>
      <c r="I31" s="320"/>
    </row>
    <row r="32" spans="2:12" ht="61.5" customHeight="1" x14ac:dyDescent="0.35">
      <c r="B32" s="409" t="s">
        <v>354</v>
      </c>
      <c r="C32" s="409"/>
      <c r="D32" s="409"/>
      <c r="E32" s="409"/>
      <c r="F32" s="409"/>
      <c r="G32" s="409"/>
      <c r="H32" s="409"/>
      <c r="I32" s="409"/>
    </row>
    <row r="33" spans="2:9" x14ac:dyDescent="0.35">
      <c r="B33" s="410"/>
      <c r="C33" s="410"/>
      <c r="D33" s="410"/>
      <c r="E33" s="410"/>
      <c r="F33" s="410"/>
      <c r="G33" s="410"/>
      <c r="H33" s="410"/>
      <c r="I33" s="410"/>
    </row>
    <row r="34" spans="2:9" x14ac:dyDescent="0.35">
      <c r="B34" s="414"/>
      <c r="C34" s="414"/>
      <c r="D34" s="414"/>
      <c r="E34" s="414"/>
      <c r="F34" s="414"/>
      <c r="G34" s="414"/>
      <c r="H34" s="414"/>
      <c r="I34" s="414"/>
    </row>
    <row r="35" spans="2:9" x14ac:dyDescent="0.35">
      <c r="B35" s="329"/>
      <c r="C35" s="330"/>
      <c r="D35" s="330"/>
      <c r="E35" s="330"/>
      <c r="F35" s="330"/>
      <c r="G35" s="330"/>
      <c r="H35" s="330"/>
      <c r="I35" s="330"/>
    </row>
  </sheetData>
  <mergeCells count="44">
    <mergeCell ref="B34:I34"/>
    <mergeCell ref="C27:C28"/>
    <mergeCell ref="B5:B7"/>
    <mergeCell ref="C5:C7"/>
    <mergeCell ref="D6:D7"/>
    <mergeCell ref="B9:B10"/>
    <mergeCell ref="B12:B13"/>
    <mergeCell ref="B27:B28"/>
    <mergeCell ref="B20:B25"/>
    <mergeCell ref="B15:B18"/>
    <mergeCell ref="H23:H25"/>
    <mergeCell ref="I20:I22"/>
    <mergeCell ref="I23:I25"/>
    <mergeCell ref="C9:C10"/>
    <mergeCell ref="C20:C25"/>
    <mergeCell ref="D20:D25"/>
    <mergeCell ref="I2:I4"/>
    <mergeCell ref="H20:H22"/>
    <mergeCell ref="B32:I32"/>
    <mergeCell ref="B33:I33"/>
    <mergeCell ref="C12:C13"/>
    <mergeCell ref="C15:C18"/>
    <mergeCell ref="D12:D13"/>
    <mergeCell ref="E12:E13"/>
    <mergeCell ref="F12:F13"/>
    <mergeCell ref="G12:G13"/>
    <mergeCell ref="D27:D28"/>
    <mergeCell ref="E27:E28"/>
    <mergeCell ref="F27:F28"/>
    <mergeCell ref="G27:G28"/>
    <mergeCell ref="I15:I16"/>
    <mergeCell ref="H15:H16"/>
    <mergeCell ref="D2:D4"/>
    <mergeCell ref="E2:E4"/>
    <mergeCell ref="F2:F4"/>
    <mergeCell ref="G2:G4"/>
    <mergeCell ref="H2:H4"/>
    <mergeCell ref="I17:I18"/>
    <mergeCell ref="E21:E22"/>
    <mergeCell ref="F21:F22"/>
    <mergeCell ref="G21:G22"/>
    <mergeCell ref="H6:H7"/>
    <mergeCell ref="I6:I7"/>
    <mergeCell ref="H17:H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workbookViewId="0"/>
  </sheetViews>
  <sheetFormatPr defaultColWidth="8.7265625" defaultRowHeight="10.5" x14ac:dyDescent="0.25"/>
  <cols>
    <col min="1" max="1" width="2.81640625" style="47" customWidth="1"/>
    <col min="2" max="16384" width="8.7265625" style="47"/>
  </cols>
  <sheetData>
    <row r="1" spans="2:16" ht="13" x14ac:dyDescent="0.25">
      <c r="B1" s="48" t="s">
        <v>106</v>
      </c>
    </row>
    <row r="2" spans="2:16" x14ac:dyDescent="0.25">
      <c r="B2" s="391" t="s">
        <v>105</v>
      </c>
      <c r="C2" s="391"/>
      <c r="D2" s="391"/>
      <c r="E2" s="391"/>
      <c r="F2" s="391"/>
      <c r="G2" s="391"/>
      <c r="H2" s="391"/>
      <c r="I2" s="391"/>
      <c r="J2" s="391"/>
      <c r="K2" s="391"/>
      <c r="L2" s="391"/>
      <c r="M2" s="391"/>
      <c r="N2" s="391"/>
      <c r="O2" s="391"/>
      <c r="P2" s="391"/>
    </row>
    <row r="3" spans="2:16" x14ac:dyDescent="0.25">
      <c r="B3" s="391"/>
      <c r="C3" s="391"/>
      <c r="D3" s="391"/>
      <c r="E3" s="391"/>
      <c r="F3" s="391"/>
      <c r="G3" s="391"/>
      <c r="H3" s="391"/>
      <c r="I3" s="391"/>
      <c r="J3" s="391"/>
      <c r="K3" s="391"/>
      <c r="L3" s="391"/>
      <c r="M3" s="391"/>
      <c r="N3" s="391"/>
      <c r="O3" s="391"/>
      <c r="P3" s="391"/>
    </row>
    <row r="4" spans="2:16" x14ac:dyDescent="0.25">
      <c r="B4" s="391"/>
      <c r="C4" s="391"/>
      <c r="D4" s="391"/>
      <c r="E4" s="391"/>
      <c r="F4" s="391"/>
      <c r="G4" s="391"/>
      <c r="H4" s="391"/>
      <c r="I4" s="391"/>
      <c r="J4" s="391"/>
      <c r="K4" s="391"/>
      <c r="L4" s="391"/>
      <c r="M4" s="391"/>
      <c r="N4" s="391"/>
      <c r="O4" s="391"/>
      <c r="P4" s="391"/>
    </row>
    <row r="5" spans="2:16" x14ac:dyDescent="0.25">
      <c r="B5" s="391"/>
      <c r="C5" s="391"/>
      <c r="D5" s="391"/>
      <c r="E5" s="391"/>
      <c r="F5" s="391"/>
      <c r="G5" s="391"/>
      <c r="H5" s="391"/>
      <c r="I5" s="391"/>
      <c r="J5" s="391"/>
      <c r="K5" s="391"/>
      <c r="L5" s="391"/>
      <c r="M5" s="391"/>
      <c r="N5" s="391"/>
      <c r="O5" s="391"/>
      <c r="P5" s="391"/>
    </row>
    <row r="6" spans="2:16" x14ac:dyDescent="0.25">
      <c r="B6" s="391"/>
      <c r="C6" s="391"/>
      <c r="D6" s="391"/>
      <c r="E6" s="391"/>
      <c r="F6" s="391"/>
      <c r="G6" s="391"/>
      <c r="H6" s="391"/>
      <c r="I6" s="391"/>
      <c r="J6" s="391"/>
      <c r="K6" s="391"/>
      <c r="L6" s="391"/>
      <c r="M6" s="391"/>
      <c r="N6" s="391"/>
      <c r="O6" s="391"/>
      <c r="P6" s="391"/>
    </row>
    <row r="7" spans="2:16" x14ac:dyDescent="0.25">
      <c r="B7" s="391"/>
      <c r="C7" s="391"/>
      <c r="D7" s="391"/>
      <c r="E7" s="391"/>
      <c r="F7" s="391"/>
      <c r="G7" s="391"/>
      <c r="H7" s="391"/>
      <c r="I7" s="391"/>
      <c r="J7" s="391"/>
      <c r="K7" s="391"/>
      <c r="L7" s="391"/>
      <c r="M7" s="391"/>
      <c r="N7" s="391"/>
      <c r="O7" s="391"/>
      <c r="P7" s="391"/>
    </row>
    <row r="8" spans="2:16" x14ac:dyDescent="0.25">
      <c r="B8" s="391"/>
      <c r="C8" s="391"/>
      <c r="D8" s="391"/>
      <c r="E8" s="391"/>
      <c r="F8" s="391"/>
      <c r="G8" s="391"/>
      <c r="H8" s="391"/>
      <c r="I8" s="391"/>
      <c r="J8" s="391"/>
      <c r="K8" s="391"/>
      <c r="L8" s="391"/>
      <c r="M8" s="391"/>
      <c r="N8" s="391"/>
      <c r="O8" s="391"/>
      <c r="P8" s="391"/>
    </row>
    <row r="9" spans="2:16" x14ac:dyDescent="0.25">
      <c r="B9" s="391"/>
      <c r="C9" s="391"/>
      <c r="D9" s="391"/>
      <c r="E9" s="391"/>
      <c r="F9" s="391"/>
      <c r="G9" s="391"/>
      <c r="H9" s="391"/>
      <c r="I9" s="391"/>
      <c r="J9" s="391"/>
      <c r="K9" s="391"/>
      <c r="L9" s="391"/>
      <c r="M9" s="391"/>
      <c r="N9" s="391"/>
      <c r="O9" s="391"/>
      <c r="P9" s="391"/>
    </row>
    <row r="10" spans="2:16" x14ac:dyDescent="0.25">
      <c r="B10" s="391"/>
      <c r="C10" s="391"/>
      <c r="D10" s="391"/>
      <c r="E10" s="391"/>
      <c r="F10" s="391"/>
      <c r="G10" s="391"/>
      <c r="H10" s="391"/>
      <c r="I10" s="391"/>
      <c r="J10" s="391"/>
      <c r="K10" s="391"/>
      <c r="L10" s="391"/>
      <c r="M10" s="391"/>
      <c r="N10" s="391"/>
      <c r="O10" s="391"/>
      <c r="P10" s="391"/>
    </row>
    <row r="11" spans="2:16" x14ac:dyDescent="0.25">
      <c r="B11" s="391"/>
      <c r="C11" s="391"/>
      <c r="D11" s="391"/>
      <c r="E11" s="391"/>
      <c r="F11" s="391"/>
      <c r="G11" s="391"/>
      <c r="H11" s="391"/>
      <c r="I11" s="391"/>
      <c r="J11" s="391"/>
      <c r="K11" s="391"/>
      <c r="L11" s="391"/>
      <c r="M11" s="391"/>
      <c r="N11" s="391"/>
      <c r="O11" s="391"/>
      <c r="P11" s="391"/>
    </row>
    <row r="12" spans="2:16" x14ac:dyDescent="0.25">
      <c r="B12" s="391"/>
      <c r="C12" s="391"/>
      <c r="D12" s="391"/>
      <c r="E12" s="391"/>
      <c r="F12" s="391"/>
      <c r="G12" s="391"/>
      <c r="H12" s="391"/>
      <c r="I12" s="391"/>
      <c r="J12" s="391"/>
      <c r="K12" s="391"/>
      <c r="L12" s="391"/>
      <c r="M12" s="391"/>
      <c r="N12" s="391"/>
      <c r="O12" s="391"/>
      <c r="P12" s="391"/>
    </row>
    <row r="13" spans="2:16" x14ac:dyDescent="0.25">
      <c r="B13" s="391"/>
      <c r="C13" s="391"/>
      <c r="D13" s="391"/>
      <c r="E13" s="391"/>
      <c r="F13" s="391"/>
      <c r="G13" s="391"/>
      <c r="H13" s="391"/>
      <c r="I13" s="391"/>
      <c r="J13" s="391"/>
      <c r="K13" s="391"/>
      <c r="L13" s="391"/>
      <c r="M13" s="391"/>
      <c r="N13" s="391"/>
      <c r="O13" s="391"/>
      <c r="P13" s="391"/>
    </row>
    <row r="14" spans="2:16" x14ac:dyDescent="0.25">
      <c r="B14" s="391"/>
      <c r="C14" s="391"/>
      <c r="D14" s="391"/>
      <c r="E14" s="391"/>
      <c r="F14" s="391"/>
      <c r="G14" s="391"/>
      <c r="H14" s="391"/>
      <c r="I14" s="391"/>
      <c r="J14" s="391"/>
      <c r="K14" s="391"/>
      <c r="L14" s="391"/>
      <c r="M14" s="391"/>
      <c r="N14" s="391"/>
      <c r="O14" s="391"/>
      <c r="P14" s="391"/>
    </row>
    <row r="15" spans="2:16" x14ac:dyDescent="0.25">
      <c r="B15" s="391"/>
      <c r="C15" s="391"/>
      <c r="D15" s="391"/>
      <c r="E15" s="391"/>
      <c r="F15" s="391"/>
      <c r="G15" s="391"/>
      <c r="H15" s="391"/>
      <c r="I15" s="391"/>
      <c r="J15" s="391"/>
      <c r="K15" s="391"/>
      <c r="L15" s="391"/>
      <c r="M15" s="391"/>
      <c r="N15" s="391"/>
      <c r="O15" s="391"/>
      <c r="P15" s="391"/>
    </row>
    <row r="16" spans="2:16" x14ac:dyDescent="0.25">
      <c r="B16" s="391"/>
      <c r="C16" s="391"/>
      <c r="D16" s="391"/>
      <c r="E16" s="391"/>
      <c r="F16" s="391"/>
      <c r="G16" s="391"/>
      <c r="H16" s="391"/>
      <c r="I16" s="391"/>
      <c r="J16" s="391"/>
      <c r="K16" s="391"/>
      <c r="L16" s="391"/>
      <c r="M16" s="391"/>
      <c r="N16" s="391"/>
      <c r="O16" s="391"/>
      <c r="P16" s="391"/>
    </row>
    <row r="17" spans="2:16" x14ac:dyDescent="0.25">
      <c r="B17" s="391"/>
      <c r="C17" s="391"/>
      <c r="D17" s="391"/>
      <c r="E17" s="391"/>
      <c r="F17" s="391"/>
      <c r="G17" s="391"/>
      <c r="H17" s="391"/>
      <c r="I17" s="391"/>
      <c r="J17" s="391"/>
      <c r="K17" s="391"/>
      <c r="L17" s="391"/>
      <c r="M17" s="391"/>
      <c r="N17" s="391"/>
      <c r="O17" s="391"/>
      <c r="P17" s="391"/>
    </row>
    <row r="18" spans="2:16" x14ac:dyDescent="0.25">
      <c r="B18" s="391"/>
      <c r="C18" s="391"/>
      <c r="D18" s="391"/>
      <c r="E18" s="391"/>
      <c r="F18" s="391"/>
      <c r="G18" s="391"/>
      <c r="H18" s="391"/>
      <c r="I18" s="391"/>
      <c r="J18" s="391"/>
      <c r="K18" s="391"/>
      <c r="L18" s="391"/>
      <c r="M18" s="391"/>
      <c r="N18" s="391"/>
      <c r="O18" s="391"/>
      <c r="P18" s="391"/>
    </row>
    <row r="19" spans="2:16" x14ac:dyDescent="0.25">
      <c r="B19" s="391"/>
      <c r="C19" s="391"/>
      <c r="D19" s="391"/>
      <c r="E19" s="391"/>
      <c r="F19" s="391"/>
      <c r="G19" s="391"/>
      <c r="H19" s="391"/>
      <c r="I19" s="391"/>
      <c r="J19" s="391"/>
      <c r="K19" s="391"/>
      <c r="L19" s="391"/>
      <c r="M19" s="391"/>
      <c r="N19" s="391"/>
      <c r="O19" s="391"/>
      <c r="P19" s="391"/>
    </row>
    <row r="20" spans="2:16" x14ac:dyDescent="0.25">
      <c r="B20" s="391"/>
      <c r="C20" s="391"/>
      <c r="D20" s="391"/>
      <c r="E20" s="391"/>
      <c r="F20" s="391"/>
      <c r="G20" s="391"/>
      <c r="H20" s="391"/>
      <c r="I20" s="391"/>
      <c r="J20" s="391"/>
      <c r="K20" s="391"/>
      <c r="L20" s="391"/>
      <c r="M20" s="391"/>
      <c r="N20" s="391"/>
      <c r="O20" s="391"/>
      <c r="P20" s="391"/>
    </row>
    <row r="21" spans="2:16" x14ac:dyDescent="0.25">
      <c r="B21" s="391"/>
      <c r="C21" s="391"/>
      <c r="D21" s="391"/>
      <c r="E21" s="391"/>
      <c r="F21" s="391"/>
      <c r="G21" s="391"/>
      <c r="H21" s="391"/>
      <c r="I21" s="391"/>
      <c r="J21" s="391"/>
      <c r="K21" s="391"/>
      <c r="L21" s="391"/>
      <c r="M21" s="391"/>
      <c r="N21" s="391"/>
      <c r="O21" s="391"/>
      <c r="P21" s="391"/>
    </row>
    <row r="22" spans="2:16" x14ac:dyDescent="0.25">
      <c r="B22" s="391"/>
      <c r="C22" s="391"/>
      <c r="D22" s="391"/>
      <c r="E22" s="391"/>
      <c r="F22" s="391"/>
      <c r="G22" s="391"/>
      <c r="H22" s="391"/>
      <c r="I22" s="391"/>
      <c r="J22" s="391"/>
      <c r="K22" s="391"/>
      <c r="L22" s="391"/>
      <c r="M22" s="391"/>
      <c r="N22" s="391"/>
      <c r="O22" s="391"/>
      <c r="P22" s="391"/>
    </row>
    <row r="23" spans="2:16" x14ac:dyDescent="0.25">
      <c r="B23" s="391"/>
      <c r="C23" s="391"/>
      <c r="D23" s="391"/>
      <c r="E23" s="391"/>
      <c r="F23" s="391"/>
      <c r="G23" s="391"/>
      <c r="H23" s="391"/>
      <c r="I23" s="391"/>
      <c r="J23" s="391"/>
      <c r="K23" s="391"/>
      <c r="L23" s="391"/>
      <c r="M23" s="391"/>
      <c r="N23" s="391"/>
      <c r="O23" s="391"/>
      <c r="P23" s="391"/>
    </row>
    <row r="24" spans="2:16" x14ac:dyDescent="0.25">
      <c r="B24" s="391"/>
      <c r="C24" s="391"/>
      <c r="D24" s="391"/>
      <c r="E24" s="391"/>
      <c r="F24" s="391"/>
      <c r="G24" s="391"/>
      <c r="H24" s="391"/>
      <c r="I24" s="391"/>
      <c r="J24" s="391"/>
      <c r="K24" s="391"/>
      <c r="L24" s="391"/>
      <c r="M24" s="391"/>
      <c r="N24" s="391"/>
      <c r="O24" s="391"/>
      <c r="P24" s="391"/>
    </row>
    <row r="25" spans="2:16" x14ac:dyDescent="0.25">
      <c r="B25" s="391"/>
      <c r="C25" s="391"/>
      <c r="D25" s="391"/>
      <c r="E25" s="391"/>
      <c r="F25" s="391"/>
      <c r="G25" s="391"/>
      <c r="H25" s="391"/>
      <c r="I25" s="391"/>
      <c r="J25" s="391"/>
      <c r="K25" s="391"/>
      <c r="L25" s="391"/>
      <c r="M25" s="391"/>
      <c r="N25" s="391"/>
      <c r="O25" s="391"/>
      <c r="P25" s="391"/>
    </row>
    <row r="26" spans="2:16" x14ac:dyDescent="0.25">
      <c r="B26" s="391"/>
      <c r="C26" s="391"/>
      <c r="D26" s="391"/>
      <c r="E26" s="391"/>
      <c r="F26" s="391"/>
      <c r="G26" s="391"/>
      <c r="H26" s="391"/>
      <c r="I26" s="391"/>
      <c r="J26" s="391"/>
      <c r="K26" s="391"/>
      <c r="L26" s="391"/>
      <c r="M26" s="391"/>
      <c r="N26" s="391"/>
      <c r="O26" s="391"/>
      <c r="P26" s="391"/>
    </row>
    <row r="27" spans="2:16" x14ac:dyDescent="0.25">
      <c r="B27" s="391"/>
      <c r="C27" s="391"/>
      <c r="D27" s="391"/>
      <c r="E27" s="391"/>
      <c r="F27" s="391"/>
      <c r="G27" s="391"/>
      <c r="H27" s="391"/>
      <c r="I27" s="391"/>
      <c r="J27" s="391"/>
      <c r="K27" s="391"/>
      <c r="L27" s="391"/>
      <c r="M27" s="391"/>
      <c r="N27" s="391"/>
      <c r="O27" s="391"/>
      <c r="P27" s="391"/>
    </row>
  </sheetData>
  <mergeCells count="1">
    <mergeCell ref="B2:P27"/>
  </mergeCell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5" ma:contentTypeDescription="Create a new document." ma:contentTypeScope="" ma:versionID="0c546a88edec218a738fa0aa2ae1fca7">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81700bb04cd043b0b253dc73ce0867d7"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Props1.xml><?xml version="1.0" encoding="utf-8"?>
<ds:datastoreItem xmlns:ds="http://schemas.openxmlformats.org/officeDocument/2006/customXml" ds:itemID="{2FEF6B6C-6A2D-42F4-8343-E6AAE6D68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3.xml><?xml version="1.0" encoding="utf-8"?>
<ds:datastoreItem xmlns:ds="http://schemas.openxmlformats.org/officeDocument/2006/customXml" ds:itemID="{4FF3AEAA-DCA5-4478-A2B7-E52E14CEE760}">
  <ds:schemaRef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www.w3.org/XML/1998/namespace"/>
    <ds:schemaRef ds:uri="01a0b749-5424-4c84-8d50-30ab60aaf795"/>
    <ds:schemaRef ds:uri="http://schemas.openxmlformats.org/package/2006/metadata/core-properties"/>
    <ds:schemaRef ds:uri="7e71a841-3909-4712-99f7-42e62224c0a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Cover</vt:lpstr>
      <vt:lpstr>Investment activity&gt;&gt;&gt;</vt:lpstr>
      <vt:lpstr>Funds Raised</vt:lpstr>
      <vt:lpstr>Funds Realised</vt:lpstr>
      <vt:lpstr>Funds Deployed</vt:lpstr>
      <vt:lpstr>Fund information&gt;&gt;&gt;</vt:lpstr>
      <vt:lpstr>Structured &amp; Private Equity</vt:lpstr>
      <vt:lpstr>Private Debt</vt:lpstr>
      <vt:lpstr>Real Assets</vt:lpstr>
      <vt:lpstr>Credit</vt:lpstr>
      <vt:lpstr>Credit continued</vt:lpstr>
      <vt:lpstr>Fund performance&gt;&gt;&gt;</vt:lpstr>
      <vt:lpstr>Structured &amp; Private Equity (2)</vt:lpstr>
      <vt:lpstr>Private Debt- sep</vt:lpstr>
      <vt:lpstr>Private Debt (2)</vt:lpstr>
      <vt:lpstr>Real Assets- sep</vt:lpstr>
      <vt:lpstr>Real Assets (2)</vt:lpstr>
      <vt:lpstr>Balance sheet inv. port.&gt;&gt;&gt;</vt:lpstr>
      <vt:lpstr>Balance sheet</vt:lpstr>
      <vt:lpstr>Disclaimer</vt:lpstr>
      <vt:lpstr>Cover!Print_Area</vt:lpstr>
      <vt:lpstr>'Fund information&gt;&gt;&gt;'!Print_Area</vt:lpstr>
      <vt:lpstr>'Fund performance&gt;&gt;&gt;'!Print_Area</vt:lpstr>
      <vt:lpstr>'Investment activity&gt;&gt;&gt;'!Print_Area</vt:lpstr>
      <vt:lpstr>'Private Debt'!Print_Area</vt:lpstr>
      <vt:lpstr>'Private Debt (2)'!Print_Area</vt:lpstr>
      <vt:lpstr>'Private Debt- sep'!Print_Area</vt:lpstr>
      <vt:lpstr>'Real Assets'!Print_Area</vt:lpstr>
      <vt:lpstr>'Real Assets (2)'!Print_Area</vt:lpstr>
      <vt:lpstr>'Structured &amp; Private Equity'!Print_Area</vt:lpstr>
      <vt:lpstr>'Structured &amp; Private Equity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Machatzke</dc:creator>
  <cp:lastModifiedBy>Sarah Longworth</cp:lastModifiedBy>
  <cp:lastPrinted>2022-05-17T19:27:13Z</cp:lastPrinted>
  <dcterms:created xsi:type="dcterms:W3CDTF">2021-11-10T16:54:38Z</dcterms:created>
  <dcterms:modified xsi:type="dcterms:W3CDTF">2022-11-16T17:25:50Z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